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2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3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Desarrollo\SendingToExcel_publicado\labinorte\docs\"/>
    </mc:Choice>
  </mc:AlternateContent>
  <bookViews>
    <workbookView xWindow="0" yWindow="0" windowWidth="20490" windowHeight="7710" tabRatio="593"/>
  </bookViews>
  <sheets>
    <sheet name="DATA" sheetId="1" r:id="rId1"/>
    <sheet name="General x Prov" sheetId="3" r:id="rId2"/>
    <sheet name="General x Sem x Mat" sheetId="6" r:id="rId3"/>
    <sheet name="General x Sem x Prov" sheetId="7" r:id="rId4"/>
    <sheet name="PLATAFORMA ACUMULADO" sheetId="4" r:id="rId5"/>
  </sheets>
  <definedNames>
    <definedName name="_xlnm._FilterDatabase" localSheetId="0" hidden="1">DATA!$A$8:$FA$9</definedName>
    <definedName name="_xlnm.Print_Area" localSheetId="1">'General x Prov'!$A$1:$Q$222</definedName>
    <definedName name="Z_016B3409_D0BA_4F06_9CF5_CA99EF5FDC9F_.wvu.FilterData" localSheetId="0" hidden="1">DATA!$A$8:$FA$9</definedName>
    <definedName name="Z_016B3409_D0BA_4F06_9CF5_CA99EF5FDC9F_.wvu.PrintArea" localSheetId="1" hidden="1">'General x Prov'!$A$1:$Q$222</definedName>
  </definedNames>
  <calcPr calcId="162913"/>
  <customWorkbookViews>
    <customWorkbookView name="SesuvecadelPeru - Vista personalizada" guid="{016B3409-D0BA-4F06-9CF5-CA99EF5FDC9F}" mergeInterval="0" personalView="1" maximized="1" xWindow="-8" yWindow="-8" windowWidth="1382" windowHeight="744" tabRatio="598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3" l="1"/>
  <c r="D109" i="3" l="1"/>
  <c r="E109" i="3"/>
  <c r="F109" i="3"/>
  <c r="G109" i="3"/>
  <c r="J109" i="3"/>
  <c r="K109" i="3"/>
  <c r="B109" i="3" l="1"/>
  <c r="C109" i="3"/>
  <c r="L109" i="3" s="1"/>
  <c r="H109" i="3"/>
  <c r="I109" i="3"/>
  <c r="O109" i="3" l="1"/>
  <c r="P109" i="3"/>
  <c r="Q109" i="3"/>
  <c r="N109" i="3"/>
  <c r="M109" i="3"/>
  <c r="D52" i="3" l="1"/>
  <c r="E52" i="3"/>
  <c r="H52" i="3"/>
  <c r="I52" i="3"/>
  <c r="J52" i="3"/>
  <c r="K52" i="3"/>
  <c r="C40" i="7" l="1"/>
  <c r="G40" i="7"/>
  <c r="K40" i="7"/>
  <c r="O40" i="7"/>
  <c r="S40" i="7"/>
  <c r="W40" i="7"/>
  <c r="AA40" i="7"/>
  <c r="AE40" i="7"/>
  <c r="AI40" i="7"/>
  <c r="AM40" i="7"/>
  <c r="D40" i="7"/>
  <c r="H40" i="7"/>
  <c r="L40" i="7"/>
  <c r="P40" i="7"/>
  <c r="T40" i="7"/>
  <c r="X40" i="7"/>
  <c r="AB40" i="7"/>
  <c r="AF40" i="7"/>
  <c r="AJ40" i="7"/>
  <c r="AN40" i="7"/>
  <c r="G52" i="3"/>
  <c r="E40" i="7"/>
  <c r="I40" i="7"/>
  <c r="M40" i="7"/>
  <c r="Q40" i="7"/>
  <c r="U40" i="7"/>
  <c r="Y40" i="7"/>
  <c r="AC40" i="7"/>
  <c r="AG40" i="7"/>
  <c r="AK40" i="7"/>
  <c r="B52" i="3"/>
  <c r="F52" i="3"/>
  <c r="F40" i="7"/>
  <c r="J40" i="7"/>
  <c r="N40" i="7"/>
  <c r="R40" i="7"/>
  <c r="V40" i="7"/>
  <c r="Z40" i="7"/>
  <c r="AD40" i="7"/>
  <c r="AH40" i="7"/>
  <c r="AL40" i="7"/>
  <c r="C52" i="3"/>
  <c r="H108" i="3"/>
  <c r="I108" i="3"/>
  <c r="J108" i="3"/>
  <c r="K108" i="3"/>
  <c r="M52" i="3" l="1"/>
  <c r="L52" i="3"/>
  <c r="O52" i="3"/>
  <c r="P52" i="3"/>
  <c r="N52" i="3"/>
  <c r="Q52" i="3"/>
  <c r="AP40" i="7"/>
  <c r="D108" i="3" l="1"/>
  <c r="E108" i="3"/>
  <c r="C82" i="7"/>
  <c r="G82" i="7"/>
  <c r="K82" i="7"/>
  <c r="O82" i="7"/>
  <c r="S82" i="7"/>
  <c r="W82" i="7"/>
  <c r="AA82" i="7"/>
  <c r="AE82" i="7"/>
  <c r="AI82" i="7"/>
  <c r="AM82" i="7"/>
  <c r="D82" i="7"/>
  <c r="H82" i="7"/>
  <c r="L82" i="7"/>
  <c r="P82" i="7"/>
  <c r="T82" i="7"/>
  <c r="X82" i="7"/>
  <c r="AB82" i="7"/>
  <c r="AF82" i="7"/>
  <c r="AJ82" i="7"/>
  <c r="E82" i="7"/>
  <c r="I82" i="7"/>
  <c r="M82" i="7"/>
  <c r="Q82" i="7"/>
  <c r="U82" i="7"/>
  <c r="Y82" i="7"/>
  <c r="AC82" i="7"/>
  <c r="AG82" i="7"/>
  <c r="AK82" i="7"/>
  <c r="B108" i="3"/>
  <c r="F108" i="3"/>
  <c r="F82" i="7"/>
  <c r="J82" i="7"/>
  <c r="N82" i="7"/>
  <c r="R82" i="7"/>
  <c r="V82" i="7"/>
  <c r="Z82" i="7"/>
  <c r="AD82" i="7"/>
  <c r="AH82" i="7"/>
  <c r="AL82" i="7"/>
  <c r="C108" i="3"/>
  <c r="G108" i="3"/>
  <c r="AN82" i="7"/>
  <c r="L108" i="3" l="1"/>
  <c r="O108" i="3"/>
  <c r="N108" i="3"/>
  <c r="Q108" i="3"/>
  <c r="M108" i="3"/>
  <c r="P108" i="3"/>
  <c r="AP82" i="7"/>
  <c r="F51" i="3" l="1"/>
  <c r="G51" i="3"/>
  <c r="H51" i="3"/>
  <c r="I51" i="3"/>
  <c r="J51" i="3"/>
  <c r="K51" i="3"/>
  <c r="B51" i="3" l="1"/>
  <c r="D51" i="3"/>
  <c r="C51" i="3"/>
  <c r="L51" i="3" s="1"/>
  <c r="E51" i="3"/>
  <c r="P51" i="3" l="1"/>
  <c r="Q51" i="3"/>
  <c r="M51" i="3"/>
  <c r="N51" i="3"/>
  <c r="O51" i="3"/>
  <c r="F50" i="3" l="1"/>
  <c r="G50" i="3"/>
  <c r="H50" i="3"/>
  <c r="I50" i="3"/>
  <c r="J50" i="3"/>
  <c r="K50" i="3"/>
  <c r="C37" i="7" l="1"/>
  <c r="I37" i="7"/>
  <c r="O37" i="7"/>
  <c r="U37" i="7"/>
  <c r="AA37" i="7"/>
  <c r="AG37" i="7"/>
  <c r="AM37" i="7"/>
  <c r="D37" i="7"/>
  <c r="J37" i="7"/>
  <c r="P37" i="7"/>
  <c r="V37" i="7"/>
  <c r="AB37" i="7"/>
  <c r="AH37" i="7"/>
  <c r="AN37" i="7"/>
  <c r="AL37" i="7"/>
  <c r="E37" i="7"/>
  <c r="K37" i="7"/>
  <c r="Q37" i="7"/>
  <c r="W37" i="7"/>
  <c r="AC37" i="7"/>
  <c r="AI37" i="7"/>
  <c r="F37" i="7"/>
  <c r="L37" i="7"/>
  <c r="R37" i="7"/>
  <c r="X37" i="7"/>
  <c r="AD37" i="7"/>
  <c r="AJ37" i="7"/>
  <c r="G37" i="7"/>
  <c r="M37" i="7"/>
  <c r="S37" i="7"/>
  <c r="Y37" i="7"/>
  <c r="AE37" i="7"/>
  <c r="AK37" i="7"/>
  <c r="T37" i="7"/>
  <c r="AF37" i="7"/>
  <c r="H37" i="7"/>
  <c r="N37" i="7"/>
  <c r="Z37" i="7"/>
  <c r="B50" i="3"/>
  <c r="C50" i="3"/>
  <c r="D50" i="3"/>
  <c r="E50" i="3"/>
  <c r="F49" i="3"/>
  <c r="G49" i="3"/>
  <c r="H49" i="3"/>
  <c r="I49" i="3"/>
  <c r="J49" i="3"/>
  <c r="K49" i="3"/>
  <c r="AP37" i="7" l="1"/>
  <c r="L50" i="3"/>
  <c r="O50" i="3"/>
  <c r="P50" i="3"/>
  <c r="M50" i="3"/>
  <c r="N50" i="3"/>
  <c r="Q50" i="3"/>
  <c r="C38" i="7" l="1"/>
  <c r="I38" i="7"/>
  <c r="O38" i="7"/>
  <c r="U38" i="7"/>
  <c r="AA38" i="7"/>
  <c r="AG38" i="7"/>
  <c r="AM38" i="7"/>
  <c r="S38" i="7"/>
  <c r="H38" i="7"/>
  <c r="AF38" i="7"/>
  <c r="D38" i="7"/>
  <c r="J38" i="7"/>
  <c r="P38" i="7"/>
  <c r="V38" i="7"/>
  <c r="AB38" i="7"/>
  <c r="AH38" i="7"/>
  <c r="AN38" i="7"/>
  <c r="M38" i="7"/>
  <c r="AK38" i="7"/>
  <c r="Z38" i="7"/>
  <c r="E38" i="7"/>
  <c r="K38" i="7"/>
  <c r="Q38" i="7"/>
  <c r="W38" i="7"/>
  <c r="AC38" i="7"/>
  <c r="AI38" i="7"/>
  <c r="Y38" i="7"/>
  <c r="N38" i="7"/>
  <c r="AL38" i="7"/>
  <c r="F38" i="7"/>
  <c r="L38" i="7"/>
  <c r="R38" i="7"/>
  <c r="X38" i="7"/>
  <c r="AD38" i="7"/>
  <c r="AJ38" i="7"/>
  <c r="G38" i="7"/>
  <c r="AE38" i="7"/>
  <c r="T38" i="7"/>
  <c r="C49" i="3"/>
  <c r="O49" i="3" s="1"/>
  <c r="D49" i="3"/>
  <c r="B49" i="3"/>
  <c r="E49" i="3"/>
  <c r="AP38" i="7" l="1"/>
  <c r="N49" i="3"/>
  <c r="Q49" i="3"/>
  <c r="M49" i="3"/>
  <c r="P49" i="3"/>
  <c r="L49" i="3"/>
  <c r="C83" i="7" l="1"/>
  <c r="D83" i="7"/>
  <c r="E83" i="7"/>
  <c r="F83" i="7"/>
  <c r="G83" i="7"/>
  <c r="H83" i="7"/>
  <c r="I83" i="7"/>
  <c r="J83" i="7"/>
  <c r="K83" i="7"/>
  <c r="L83" i="7"/>
  <c r="M83" i="7"/>
  <c r="N83" i="7"/>
  <c r="O83" i="7"/>
  <c r="P83" i="7"/>
  <c r="Q83" i="7"/>
  <c r="R83" i="7"/>
  <c r="S83" i="7"/>
  <c r="T83" i="7"/>
  <c r="U83" i="7"/>
  <c r="V83" i="7"/>
  <c r="W83" i="7"/>
  <c r="X83" i="7"/>
  <c r="Y83" i="7"/>
  <c r="Z83" i="7"/>
  <c r="AA83" i="7"/>
  <c r="AB83" i="7"/>
  <c r="AC83" i="7"/>
  <c r="AD83" i="7"/>
  <c r="AE83" i="7"/>
  <c r="AF83" i="7"/>
  <c r="AG83" i="7"/>
  <c r="AH83" i="7"/>
  <c r="AI83" i="7"/>
  <c r="AJ83" i="7"/>
  <c r="AK83" i="7"/>
  <c r="AL83" i="7"/>
  <c r="AM83" i="7"/>
  <c r="AN83" i="7"/>
  <c r="AP83" i="7" l="1"/>
  <c r="D48" i="3" l="1"/>
  <c r="E48" i="3"/>
  <c r="F48" i="3"/>
  <c r="G48" i="3"/>
  <c r="J48" i="3"/>
  <c r="K48" i="3"/>
  <c r="C36" i="7" l="1"/>
  <c r="G36" i="7"/>
  <c r="K36" i="7"/>
  <c r="O36" i="7"/>
  <c r="S36" i="7"/>
  <c r="W36" i="7"/>
  <c r="AA36" i="7"/>
  <c r="AE36" i="7"/>
  <c r="AI36" i="7"/>
  <c r="AM36" i="7"/>
  <c r="E36" i="7"/>
  <c r="I36" i="7"/>
  <c r="Q36" i="7"/>
  <c r="AC36" i="7"/>
  <c r="D36" i="7"/>
  <c r="H36" i="7"/>
  <c r="L36" i="7"/>
  <c r="P36" i="7"/>
  <c r="T36" i="7"/>
  <c r="X36" i="7"/>
  <c r="AB36" i="7"/>
  <c r="AF36" i="7"/>
  <c r="AJ36" i="7"/>
  <c r="AN36" i="7"/>
  <c r="M36" i="7"/>
  <c r="U36" i="7"/>
  <c r="AG36" i="7"/>
  <c r="F36" i="7"/>
  <c r="J36" i="7"/>
  <c r="N36" i="7"/>
  <c r="R36" i="7"/>
  <c r="V36" i="7"/>
  <c r="Z36" i="7"/>
  <c r="AD36" i="7"/>
  <c r="AH36" i="7"/>
  <c r="AL36" i="7"/>
  <c r="Y36" i="7"/>
  <c r="AK36" i="7"/>
  <c r="B48" i="3"/>
  <c r="H48" i="3"/>
  <c r="C48" i="3"/>
  <c r="I48" i="3"/>
  <c r="AP36" i="7" l="1"/>
  <c r="L48" i="3"/>
  <c r="O48" i="3"/>
  <c r="Q48" i="3"/>
  <c r="M48" i="3"/>
  <c r="P48" i="3"/>
  <c r="N48" i="3"/>
  <c r="E35" i="7" l="1"/>
  <c r="I35" i="7"/>
  <c r="M35" i="7"/>
  <c r="Q35" i="7"/>
  <c r="U35" i="7"/>
  <c r="Y35" i="7"/>
  <c r="AC35" i="7"/>
  <c r="AG35" i="7"/>
  <c r="AK35" i="7"/>
  <c r="C35" i="7"/>
  <c r="S35" i="7"/>
  <c r="AE35" i="7"/>
  <c r="F35" i="7"/>
  <c r="J35" i="7"/>
  <c r="N35" i="7"/>
  <c r="R35" i="7"/>
  <c r="V35" i="7"/>
  <c r="Z35" i="7"/>
  <c r="AD35" i="7"/>
  <c r="AH35" i="7"/>
  <c r="AL35" i="7"/>
  <c r="G35" i="7"/>
  <c r="K35" i="7"/>
  <c r="W35" i="7"/>
  <c r="AI35" i="7"/>
  <c r="D35" i="7"/>
  <c r="H35" i="7"/>
  <c r="L35" i="7"/>
  <c r="P35" i="7"/>
  <c r="T35" i="7"/>
  <c r="X35" i="7"/>
  <c r="AB35" i="7"/>
  <c r="AF35" i="7"/>
  <c r="AJ35" i="7"/>
  <c r="AN35" i="7"/>
  <c r="O35" i="7"/>
  <c r="AA35" i="7"/>
  <c r="AM35" i="7"/>
  <c r="AP35" i="7" l="1"/>
  <c r="C39" i="7" l="1"/>
  <c r="I39" i="7"/>
  <c r="O39" i="7"/>
  <c r="U39" i="7"/>
  <c r="AA39" i="7"/>
  <c r="AG39" i="7"/>
  <c r="AM39" i="7"/>
  <c r="D39" i="7"/>
  <c r="J39" i="7"/>
  <c r="P39" i="7"/>
  <c r="V39" i="7"/>
  <c r="AB39" i="7"/>
  <c r="AH39" i="7"/>
  <c r="AN39" i="7"/>
  <c r="G39" i="7"/>
  <c r="E39" i="7"/>
  <c r="K39" i="7"/>
  <c r="Q39" i="7"/>
  <c r="W39" i="7"/>
  <c r="AC39" i="7"/>
  <c r="AI39" i="7"/>
  <c r="M39" i="7"/>
  <c r="S39" i="7"/>
  <c r="Y39" i="7"/>
  <c r="AE39" i="7"/>
  <c r="AK39" i="7"/>
  <c r="F39" i="7"/>
  <c r="L39" i="7"/>
  <c r="R39" i="7"/>
  <c r="X39" i="7"/>
  <c r="AD39" i="7"/>
  <c r="AJ39" i="7"/>
  <c r="H39" i="7"/>
  <c r="N39" i="7"/>
  <c r="T39" i="7"/>
  <c r="Z39" i="7"/>
  <c r="AF39" i="7"/>
  <c r="AL39" i="7"/>
  <c r="AP39" i="7" l="1"/>
  <c r="F107" i="3" l="1"/>
  <c r="G107" i="3"/>
  <c r="H107" i="3"/>
  <c r="I107" i="3"/>
  <c r="J107" i="3"/>
  <c r="K107" i="3"/>
  <c r="C81" i="7" l="1"/>
  <c r="G81" i="7"/>
  <c r="K81" i="7"/>
  <c r="O81" i="7"/>
  <c r="S81" i="7"/>
  <c r="W81" i="7"/>
  <c r="AA81" i="7"/>
  <c r="AE81" i="7"/>
  <c r="AI81" i="7"/>
  <c r="AM81" i="7"/>
  <c r="D81" i="7"/>
  <c r="H81" i="7"/>
  <c r="L81" i="7"/>
  <c r="P81" i="7"/>
  <c r="T81" i="7"/>
  <c r="X81" i="7"/>
  <c r="AB81" i="7"/>
  <c r="AF81" i="7"/>
  <c r="AJ81" i="7"/>
  <c r="AN81" i="7"/>
  <c r="E81" i="7"/>
  <c r="I81" i="7"/>
  <c r="M81" i="7"/>
  <c r="Q81" i="7"/>
  <c r="U81" i="7"/>
  <c r="Y81" i="7"/>
  <c r="AC81" i="7"/>
  <c r="AG81" i="7"/>
  <c r="AK81" i="7"/>
  <c r="F81" i="7"/>
  <c r="J81" i="7"/>
  <c r="N81" i="7"/>
  <c r="R81" i="7"/>
  <c r="V81" i="7"/>
  <c r="Z81" i="7"/>
  <c r="AD81" i="7"/>
  <c r="AH81" i="7"/>
  <c r="AL81" i="7"/>
  <c r="B107" i="3"/>
  <c r="C107" i="3"/>
  <c r="E107" i="3"/>
  <c r="D107" i="3"/>
  <c r="AP81" i="7" l="1"/>
  <c r="L107" i="3"/>
  <c r="M107" i="3"/>
  <c r="O107" i="3"/>
  <c r="Q107" i="3"/>
  <c r="P107" i="3"/>
  <c r="N107" i="3"/>
  <c r="J9" i="1"/>
  <c r="AN135" i="7" l="1"/>
  <c r="AN136" i="7"/>
  <c r="AM135" i="7"/>
  <c r="AM136" i="7"/>
  <c r="AL135" i="7"/>
  <c r="AL136" i="7"/>
  <c r="AN127" i="7"/>
  <c r="AN128" i="7"/>
  <c r="AM127" i="7"/>
  <c r="AM128" i="7"/>
  <c r="AL127" i="7"/>
  <c r="AL128" i="7"/>
  <c r="AN119" i="7"/>
  <c r="AM119" i="7"/>
  <c r="AL119" i="7"/>
  <c r="AN103" i="7"/>
  <c r="AM103" i="7"/>
  <c r="AL103" i="7"/>
  <c r="AN93" i="7"/>
  <c r="AM93" i="7"/>
  <c r="AL93" i="7"/>
  <c r="AN52" i="7"/>
  <c r="AM52" i="7"/>
  <c r="AL52" i="7"/>
  <c r="AN41" i="7"/>
  <c r="F47" i="3" l="1"/>
  <c r="G47" i="3"/>
  <c r="H47" i="3"/>
  <c r="I47" i="3"/>
  <c r="J47" i="3"/>
  <c r="K47" i="3"/>
  <c r="B47" i="3"/>
  <c r="E47" i="3" l="1"/>
  <c r="D47" i="3"/>
  <c r="C47" i="3"/>
  <c r="L47" i="3" l="1"/>
  <c r="P47" i="3"/>
  <c r="M47" i="3"/>
  <c r="Q47" i="3"/>
  <c r="N47" i="3"/>
  <c r="O47" i="3"/>
  <c r="D106" i="3" l="1"/>
  <c r="E106" i="3"/>
  <c r="F106" i="3"/>
  <c r="G106" i="3"/>
  <c r="D46" i="3" l="1"/>
  <c r="E46" i="3"/>
  <c r="F46" i="3"/>
  <c r="G46" i="3"/>
  <c r="H46" i="3"/>
  <c r="I46" i="3"/>
  <c r="J46" i="3"/>
  <c r="K46" i="3"/>
  <c r="B46" i="3" l="1"/>
  <c r="C46" i="3"/>
  <c r="N46" i="3" l="1"/>
  <c r="O46" i="3"/>
  <c r="L46" i="3"/>
  <c r="P46" i="3"/>
  <c r="M46" i="3"/>
  <c r="Q46" i="3"/>
  <c r="AK135" i="7" l="1"/>
  <c r="AK136" i="7"/>
  <c r="AK127" i="7"/>
  <c r="AK128" i="7"/>
  <c r="AK119" i="7"/>
  <c r="AK103" i="7"/>
  <c r="AJ93" i="7"/>
  <c r="AK93" i="7"/>
  <c r="AK52" i="7"/>
  <c r="AJ135" i="7" l="1"/>
  <c r="AJ136" i="7"/>
  <c r="AI135" i="7"/>
  <c r="AI136" i="7"/>
  <c r="AJ127" i="7"/>
  <c r="AJ128" i="7"/>
  <c r="AI127" i="7"/>
  <c r="AI128" i="7"/>
  <c r="AJ119" i="7"/>
  <c r="AI119" i="7"/>
  <c r="AJ103" i="7"/>
  <c r="AI103" i="7"/>
  <c r="AI93" i="7"/>
  <c r="AJ52" i="7"/>
  <c r="AI52" i="7"/>
  <c r="AM41" i="7"/>
  <c r="AL41" i="7"/>
  <c r="AK41" i="7"/>
  <c r="AJ41" i="7"/>
  <c r="AI41" i="7"/>
  <c r="F45" i="3"/>
  <c r="G45" i="3"/>
  <c r="H45" i="3"/>
  <c r="I45" i="3"/>
  <c r="J45" i="3"/>
  <c r="K45" i="3"/>
  <c r="B45" i="3" l="1"/>
  <c r="C45" i="3"/>
  <c r="N45" i="3" s="1"/>
  <c r="D45" i="3"/>
  <c r="E45" i="3"/>
  <c r="M45" i="3" l="1"/>
  <c r="Q45" i="3"/>
  <c r="P45" i="3"/>
  <c r="L45" i="3"/>
  <c r="O45" i="3"/>
  <c r="J105" i="3"/>
  <c r="K105" i="3"/>
  <c r="D105" i="3"/>
  <c r="J235" i="3" l="1"/>
  <c r="K235" i="3"/>
  <c r="L235" i="3" s="1"/>
  <c r="G105" i="3"/>
  <c r="F105" i="3"/>
  <c r="E105" i="3"/>
  <c r="P235" i="3" l="1"/>
  <c r="M235" i="3"/>
  <c r="Q235" i="3"/>
  <c r="N235" i="3"/>
  <c r="O235" i="3"/>
  <c r="J234" i="3" l="1"/>
  <c r="K234" i="3"/>
  <c r="L234" i="3" l="1"/>
  <c r="Q234" i="3"/>
  <c r="O234" i="3"/>
  <c r="M234" i="3"/>
  <c r="P234" i="3"/>
  <c r="N234" i="3"/>
  <c r="F170" i="3" l="1"/>
  <c r="G170" i="3"/>
  <c r="H170" i="3"/>
  <c r="I170" i="3"/>
  <c r="J170" i="3"/>
  <c r="K170" i="3"/>
  <c r="E170" i="3" l="1"/>
  <c r="B170" i="3"/>
  <c r="C170" i="3"/>
  <c r="D170" i="3"/>
  <c r="AG135" i="7"/>
  <c r="AH135" i="7"/>
  <c r="AH136" i="7"/>
  <c r="AG136" i="7"/>
  <c r="AH127" i="7"/>
  <c r="AH128" i="7"/>
  <c r="AG127" i="7"/>
  <c r="AG128" i="7"/>
  <c r="AF127" i="7"/>
  <c r="AF128" i="7"/>
  <c r="AH119" i="7"/>
  <c r="AG119" i="7"/>
  <c r="AF119" i="7"/>
  <c r="AH103" i="7"/>
  <c r="AG103" i="7"/>
  <c r="AF103" i="7"/>
  <c r="AH93" i="7"/>
  <c r="AG93" i="7"/>
  <c r="AF93" i="7"/>
  <c r="AH52" i="7"/>
  <c r="AG52" i="7"/>
  <c r="AF52" i="7"/>
  <c r="AH41" i="7"/>
  <c r="AG41" i="7"/>
  <c r="AF41" i="7"/>
  <c r="M170" i="3" l="1"/>
  <c r="Q170" i="3"/>
  <c r="N170" i="3"/>
  <c r="O170" i="3"/>
  <c r="L170" i="3"/>
  <c r="P170" i="3"/>
  <c r="F44" i="3" l="1"/>
  <c r="G44" i="3"/>
  <c r="H44" i="3"/>
  <c r="I44" i="3"/>
  <c r="J44" i="3"/>
  <c r="K44" i="3"/>
  <c r="B44" i="3" l="1"/>
  <c r="C44" i="3"/>
  <c r="D44" i="3"/>
  <c r="E44" i="3"/>
  <c r="N44" i="3" l="1"/>
  <c r="O44" i="3"/>
  <c r="P44" i="3"/>
  <c r="Q44" i="3"/>
  <c r="L44" i="3"/>
  <c r="M44" i="3"/>
  <c r="AD136" i="7" l="1"/>
  <c r="AE136" i="7" s="1"/>
  <c r="AF136" i="7" s="1"/>
  <c r="AC136" i="7"/>
  <c r="AB136" i="7"/>
  <c r="AA136" i="7"/>
  <c r="Z136" i="7"/>
  <c r="Y136" i="7"/>
  <c r="X136" i="7"/>
  <c r="W136" i="7"/>
  <c r="V136" i="7"/>
  <c r="U136" i="7"/>
  <c r="T136" i="7"/>
  <c r="S136" i="7"/>
  <c r="R136" i="7"/>
  <c r="Q136" i="7"/>
  <c r="P136" i="7"/>
  <c r="O136" i="7"/>
  <c r="N136" i="7"/>
  <c r="M136" i="7"/>
  <c r="L136" i="7"/>
  <c r="K136" i="7"/>
  <c r="J136" i="7"/>
  <c r="I136" i="7"/>
  <c r="H136" i="7"/>
  <c r="G136" i="7"/>
  <c r="F136" i="7"/>
  <c r="E136" i="7"/>
  <c r="D136" i="7"/>
  <c r="C136" i="7"/>
  <c r="AD135" i="7"/>
  <c r="AE135" i="7" s="1"/>
  <c r="AF135" i="7" s="1"/>
  <c r="AC135" i="7"/>
  <c r="AB135" i="7"/>
  <c r="AA135" i="7"/>
  <c r="Z135" i="7"/>
  <c r="Y135" i="7"/>
  <c r="X135" i="7"/>
  <c r="W135" i="7"/>
  <c r="V135" i="7"/>
  <c r="U135" i="7"/>
  <c r="T135" i="7"/>
  <c r="S135" i="7"/>
  <c r="R135" i="7"/>
  <c r="Q135" i="7"/>
  <c r="P135" i="7"/>
  <c r="O135" i="7"/>
  <c r="N135" i="7"/>
  <c r="M135" i="7"/>
  <c r="L135" i="7"/>
  <c r="K135" i="7"/>
  <c r="J135" i="7"/>
  <c r="I135" i="7"/>
  <c r="H135" i="7"/>
  <c r="G135" i="7"/>
  <c r="F135" i="7"/>
  <c r="E135" i="7"/>
  <c r="D135" i="7"/>
  <c r="C135" i="7"/>
  <c r="K203" i="3"/>
  <c r="K206" i="3" s="1"/>
  <c r="J203" i="3"/>
  <c r="J206" i="3" s="1"/>
  <c r="I203" i="3"/>
  <c r="I206" i="3" s="1"/>
  <c r="H203" i="3"/>
  <c r="H206" i="3" s="1"/>
  <c r="G203" i="3"/>
  <c r="G206" i="3" s="1"/>
  <c r="F203" i="3"/>
  <c r="F206" i="3" s="1"/>
  <c r="K56" i="6" l="1"/>
  <c r="K53" i="6"/>
  <c r="K52" i="6"/>
  <c r="K54" i="6"/>
  <c r="K55" i="6"/>
  <c r="K8" i="6"/>
  <c r="AP135" i="7"/>
  <c r="C203" i="3"/>
  <c r="C206" i="3" s="1"/>
  <c r="K7" i="6"/>
  <c r="K47" i="6"/>
  <c r="K31" i="6"/>
  <c r="K15" i="6"/>
  <c r="K46" i="6"/>
  <c r="K34" i="6"/>
  <c r="K26" i="6"/>
  <c r="K22" i="6"/>
  <c r="K18" i="6"/>
  <c r="K14" i="6"/>
  <c r="K10" i="6"/>
  <c r="K6" i="6"/>
  <c r="K51" i="6"/>
  <c r="K35" i="6"/>
  <c r="K19" i="6"/>
  <c r="B203" i="3"/>
  <c r="B206" i="3" s="1"/>
  <c r="K50" i="6"/>
  <c r="K38" i="6"/>
  <c r="D203" i="3"/>
  <c r="D206" i="3" s="1"/>
  <c r="K4" i="6"/>
  <c r="K49" i="6"/>
  <c r="K45" i="6"/>
  <c r="K41" i="6"/>
  <c r="K37" i="6"/>
  <c r="K33" i="6"/>
  <c r="K29" i="6"/>
  <c r="K25" i="6"/>
  <c r="K21" i="6"/>
  <c r="K17" i="6"/>
  <c r="K13" i="6"/>
  <c r="K9" i="6"/>
  <c r="K5" i="6"/>
  <c r="K43" i="6"/>
  <c r="K27" i="6"/>
  <c r="K11" i="6"/>
  <c r="K42" i="6"/>
  <c r="K30" i="6"/>
  <c r="E203" i="3"/>
  <c r="E206" i="3" s="1"/>
  <c r="K57" i="6"/>
  <c r="K48" i="6"/>
  <c r="K44" i="6"/>
  <c r="K40" i="6"/>
  <c r="K36" i="6"/>
  <c r="K32" i="6"/>
  <c r="K28" i="6"/>
  <c r="K24" i="6"/>
  <c r="K20" i="6"/>
  <c r="K16" i="6"/>
  <c r="K12" i="6"/>
  <c r="K39" i="6"/>
  <c r="K23" i="6"/>
  <c r="AP136" i="7"/>
  <c r="N203" i="3" l="1"/>
  <c r="M203" i="3"/>
  <c r="P203" i="3"/>
  <c r="L203" i="3"/>
  <c r="Q203" i="3"/>
  <c r="O203" i="3"/>
  <c r="K58" i="6"/>
  <c r="C127" i="7" l="1"/>
  <c r="C128" i="7"/>
  <c r="AD128" i="7"/>
  <c r="AE128" i="7" s="1"/>
  <c r="AC128" i="7"/>
  <c r="AB128" i="7"/>
  <c r="AA128" i="7"/>
  <c r="Z128" i="7"/>
  <c r="Y128" i="7"/>
  <c r="X128" i="7"/>
  <c r="W128" i="7"/>
  <c r="V128" i="7"/>
  <c r="U128" i="7"/>
  <c r="T128" i="7"/>
  <c r="S128" i="7"/>
  <c r="R128" i="7"/>
  <c r="Q128" i="7"/>
  <c r="P128" i="7"/>
  <c r="O128" i="7"/>
  <c r="N128" i="7"/>
  <c r="M128" i="7"/>
  <c r="L128" i="7"/>
  <c r="K128" i="7"/>
  <c r="J128" i="7"/>
  <c r="I128" i="7"/>
  <c r="H128" i="7"/>
  <c r="G128" i="7"/>
  <c r="F128" i="7"/>
  <c r="E128" i="7"/>
  <c r="D128" i="7"/>
  <c r="F43" i="3"/>
  <c r="G43" i="3"/>
  <c r="H43" i="3"/>
  <c r="I43" i="3"/>
  <c r="J43" i="3"/>
  <c r="K43" i="3"/>
  <c r="K189" i="3"/>
  <c r="K192" i="3" s="1"/>
  <c r="J189" i="3"/>
  <c r="J192" i="3" s="1"/>
  <c r="I189" i="3"/>
  <c r="I192" i="3" s="1"/>
  <c r="H189" i="3"/>
  <c r="H192" i="3" s="1"/>
  <c r="G189" i="3"/>
  <c r="G192" i="3" s="1"/>
  <c r="F189" i="3"/>
  <c r="F192" i="3" s="1"/>
  <c r="AP128" i="7" l="1"/>
  <c r="J56" i="6" l="1"/>
  <c r="AL118" i="7" l="1"/>
  <c r="AM118" i="7"/>
  <c r="AN118" i="7"/>
  <c r="AN28" i="7"/>
  <c r="AK118" i="7"/>
  <c r="J52" i="6"/>
  <c r="J55" i="6"/>
  <c r="J54" i="6"/>
  <c r="J53" i="6"/>
  <c r="AK28" i="7"/>
  <c r="AI118" i="7"/>
  <c r="AJ118" i="7"/>
  <c r="AM28" i="7"/>
  <c r="AI28" i="7"/>
  <c r="AJ28" i="7"/>
  <c r="AL28" i="7"/>
  <c r="F118" i="7"/>
  <c r="J118" i="7"/>
  <c r="N118" i="7"/>
  <c r="R118" i="7"/>
  <c r="V118" i="7"/>
  <c r="Z118" i="7"/>
  <c r="AD118" i="7"/>
  <c r="AH118" i="7"/>
  <c r="C118" i="7"/>
  <c r="G118" i="7"/>
  <c r="K118" i="7"/>
  <c r="O118" i="7"/>
  <c r="S118" i="7"/>
  <c r="W118" i="7"/>
  <c r="AA118" i="7"/>
  <c r="AE118" i="7"/>
  <c r="D118" i="7"/>
  <c r="H118" i="7"/>
  <c r="L118" i="7"/>
  <c r="P118" i="7"/>
  <c r="T118" i="7"/>
  <c r="X118" i="7"/>
  <c r="AB118" i="7"/>
  <c r="AF118" i="7"/>
  <c r="E118" i="7"/>
  <c r="I118" i="7"/>
  <c r="M118" i="7"/>
  <c r="Q118" i="7"/>
  <c r="U118" i="7"/>
  <c r="Y118" i="7"/>
  <c r="AC118" i="7"/>
  <c r="AG118" i="7"/>
  <c r="AH28" i="7"/>
  <c r="AG28" i="7"/>
  <c r="AF28" i="7"/>
  <c r="J5" i="6"/>
  <c r="J7" i="6"/>
  <c r="J9" i="6"/>
  <c r="J11" i="6"/>
  <c r="J13" i="6"/>
  <c r="J15" i="6"/>
  <c r="J17" i="6"/>
  <c r="J19" i="6"/>
  <c r="J21" i="6"/>
  <c r="J23" i="6"/>
  <c r="J25" i="6"/>
  <c r="J27" i="6"/>
  <c r="J29" i="6"/>
  <c r="J31" i="6"/>
  <c r="J33" i="6"/>
  <c r="J35" i="6"/>
  <c r="J37" i="6"/>
  <c r="J39" i="6"/>
  <c r="J41" i="6"/>
  <c r="J43" i="6"/>
  <c r="J45" i="6"/>
  <c r="J47" i="6"/>
  <c r="J49" i="6"/>
  <c r="J51" i="6"/>
  <c r="J4" i="6"/>
  <c r="J6" i="6"/>
  <c r="J8" i="6"/>
  <c r="J10" i="6"/>
  <c r="J12" i="6"/>
  <c r="J14" i="6"/>
  <c r="J16" i="6"/>
  <c r="J18" i="6"/>
  <c r="J20" i="6"/>
  <c r="J24" i="6"/>
  <c r="J28" i="6"/>
  <c r="J32" i="6"/>
  <c r="J36" i="6"/>
  <c r="J40" i="6"/>
  <c r="J44" i="6"/>
  <c r="J48" i="6"/>
  <c r="J57" i="6"/>
  <c r="J22" i="6"/>
  <c r="J26" i="6"/>
  <c r="J30" i="6"/>
  <c r="J34" i="6"/>
  <c r="J38" i="6"/>
  <c r="J42" i="6"/>
  <c r="J46" i="6"/>
  <c r="J50" i="6"/>
  <c r="E189" i="3"/>
  <c r="E192" i="3" s="1"/>
  <c r="C189" i="3"/>
  <c r="C192" i="3" s="1"/>
  <c r="D189" i="3"/>
  <c r="D192" i="3" s="1"/>
  <c r="B189" i="3"/>
  <c r="B192" i="3" s="1"/>
  <c r="D28" i="7"/>
  <c r="F28" i="7"/>
  <c r="H28" i="7"/>
  <c r="J28" i="7"/>
  <c r="L28" i="7"/>
  <c r="N28" i="7"/>
  <c r="P28" i="7"/>
  <c r="R28" i="7"/>
  <c r="T28" i="7"/>
  <c r="V28" i="7"/>
  <c r="X28" i="7"/>
  <c r="Z28" i="7"/>
  <c r="AB28" i="7"/>
  <c r="AD28" i="7"/>
  <c r="C28" i="7"/>
  <c r="E28" i="7"/>
  <c r="G28" i="7"/>
  <c r="I28" i="7"/>
  <c r="K28" i="7"/>
  <c r="M28" i="7"/>
  <c r="O28" i="7"/>
  <c r="Q28" i="7"/>
  <c r="S28" i="7"/>
  <c r="U28" i="7"/>
  <c r="W28" i="7"/>
  <c r="Y28" i="7"/>
  <c r="AA28" i="7"/>
  <c r="AC28" i="7"/>
  <c r="AE28" i="7"/>
  <c r="B43" i="3"/>
  <c r="D43" i="3"/>
  <c r="C43" i="3"/>
  <c r="L43" i="3" s="1"/>
  <c r="E43" i="3"/>
  <c r="AP118" i="7" l="1"/>
  <c r="N189" i="3"/>
  <c r="L189" i="3"/>
  <c r="Q189" i="3"/>
  <c r="M43" i="3"/>
  <c r="O189" i="3"/>
  <c r="P189" i="3"/>
  <c r="N43" i="3"/>
  <c r="M189" i="3"/>
  <c r="O43" i="3"/>
  <c r="Q43" i="3"/>
  <c r="P43" i="3"/>
  <c r="AP28" i="7"/>
  <c r="J58" i="6"/>
  <c r="F42" i="3" l="1"/>
  <c r="G42" i="3"/>
  <c r="H42" i="3"/>
  <c r="I42" i="3"/>
  <c r="J42" i="3"/>
  <c r="K42" i="3"/>
  <c r="AN30" i="7" l="1"/>
  <c r="AK30" i="7" l="1"/>
  <c r="AL30" i="7"/>
  <c r="AM30" i="7"/>
  <c r="AJ30" i="7"/>
  <c r="AI30" i="7"/>
  <c r="AH30" i="7"/>
  <c r="AG30" i="7"/>
  <c r="AF30" i="7"/>
  <c r="D30" i="7"/>
  <c r="F30" i="7"/>
  <c r="H30" i="7"/>
  <c r="J30" i="7"/>
  <c r="L30" i="7"/>
  <c r="N30" i="7"/>
  <c r="P30" i="7"/>
  <c r="R30" i="7"/>
  <c r="T30" i="7"/>
  <c r="V30" i="7"/>
  <c r="X30" i="7"/>
  <c r="C30" i="7"/>
  <c r="E30" i="7"/>
  <c r="G30" i="7"/>
  <c r="I30" i="7"/>
  <c r="K30" i="7"/>
  <c r="M30" i="7"/>
  <c r="O30" i="7"/>
  <c r="Q30" i="7"/>
  <c r="S30" i="7"/>
  <c r="U30" i="7"/>
  <c r="W30" i="7"/>
  <c r="Z30" i="7"/>
  <c r="AB30" i="7"/>
  <c r="AD30" i="7"/>
  <c r="Y30" i="7"/>
  <c r="AA30" i="7"/>
  <c r="AC30" i="7"/>
  <c r="AE30" i="7"/>
  <c r="B42" i="3"/>
  <c r="C42" i="3"/>
  <c r="D42" i="3"/>
  <c r="E42" i="3"/>
  <c r="AP30" i="7" l="1"/>
  <c r="L42" i="3"/>
  <c r="P42" i="3"/>
  <c r="N42" i="3"/>
  <c r="M42" i="3"/>
  <c r="Q42" i="3"/>
  <c r="O42" i="3"/>
  <c r="F41" i="3" l="1"/>
  <c r="G41" i="3"/>
  <c r="H41" i="3"/>
  <c r="I41" i="3"/>
  <c r="J41" i="3"/>
  <c r="K41" i="3"/>
  <c r="AN27" i="7" l="1"/>
  <c r="AL27" i="7" l="1"/>
  <c r="AM27" i="7"/>
  <c r="AI27" i="7"/>
  <c r="AJ27" i="7"/>
  <c r="AK27" i="7"/>
  <c r="AG27" i="7"/>
  <c r="AH27" i="7"/>
  <c r="AF27" i="7"/>
  <c r="B41" i="3"/>
  <c r="C41" i="3"/>
  <c r="D41" i="3"/>
  <c r="E41" i="3"/>
  <c r="N41" i="3" l="1"/>
  <c r="Q41" i="3"/>
  <c r="O41" i="3"/>
  <c r="M41" i="3"/>
  <c r="P41" i="3"/>
  <c r="L41" i="3"/>
  <c r="AE119" i="7"/>
  <c r="AD119" i="7"/>
  <c r="AC119" i="7"/>
  <c r="AE103" i="7"/>
  <c r="AD103" i="7"/>
  <c r="AC103" i="7"/>
  <c r="AE93" i="7"/>
  <c r="AD93" i="7"/>
  <c r="AC93" i="7"/>
  <c r="AE52" i="7"/>
  <c r="AD52" i="7"/>
  <c r="AC52" i="7"/>
  <c r="AE27" i="7"/>
  <c r="AE41" i="7"/>
  <c r="AD27" i="7"/>
  <c r="AD41" i="7"/>
  <c r="AC27" i="7"/>
  <c r="AC41" i="7"/>
  <c r="D145" i="3"/>
  <c r="E145" i="3"/>
  <c r="F145" i="3"/>
  <c r="G145" i="3"/>
  <c r="H145" i="3"/>
  <c r="I145" i="3"/>
  <c r="J145" i="3"/>
  <c r="K145" i="3"/>
  <c r="B145" i="3" l="1"/>
  <c r="C145" i="3"/>
  <c r="N145" i="3" l="1"/>
  <c r="O145" i="3"/>
  <c r="L145" i="3"/>
  <c r="P145" i="3"/>
  <c r="M145" i="3"/>
  <c r="Q145" i="3"/>
  <c r="J230" i="3" l="1"/>
  <c r="K230" i="3"/>
  <c r="L230" i="3" l="1"/>
  <c r="M230" i="3"/>
  <c r="N230" i="3"/>
  <c r="O230" i="3"/>
  <c r="P230" i="3"/>
  <c r="Q230" i="3"/>
  <c r="AB119" i="7" l="1"/>
  <c r="AA119" i="7"/>
  <c r="Z119" i="7"/>
  <c r="AB103" i="7"/>
  <c r="AA103" i="7"/>
  <c r="Z103" i="7"/>
  <c r="AB93" i="7"/>
  <c r="AA93" i="7"/>
  <c r="Z93" i="7"/>
  <c r="AB52" i="7"/>
  <c r="AA52" i="7"/>
  <c r="Z52" i="7"/>
  <c r="AB27" i="7"/>
  <c r="AB41" i="7"/>
  <c r="AA27" i="7"/>
  <c r="AA41" i="7"/>
  <c r="Z27" i="7"/>
  <c r="Z41" i="7"/>
  <c r="J106" i="3" l="1"/>
  <c r="K106" i="3"/>
  <c r="F40" i="3" l="1"/>
  <c r="G40" i="3"/>
  <c r="H40" i="3"/>
  <c r="I40" i="3"/>
  <c r="J40" i="3"/>
  <c r="K40" i="3"/>
  <c r="B40" i="3" l="1"/>
  <c r="C40" i="3"/>
  <c r="D40" i="3"/>
  <c r="E40" i="3"/>
  <c r="M40" i="3" l="1"/>
  <c r="Q40" i="3"/>
  <c r="N40" i="3"/>
  <c r="O40" i="3"/>
  <c r="L40" i="3"/>
  <c r="P40" i="3"/>
  <c r="Y119" i="7" l="1"/>
  <c r="X119" i="7"/>
  <c r="Y103" i="7"/>
  <c r="X103" i="7"/>
  <c r="Y93" i="7"/>
  <c r="X93" i="7"/>
  <c r="Y52" i="7"/>
  <c r="X52" i="7"/>
  <c r="Y27" i="7"/>
  <c r="Y41" i="7"/>
  <c r="X27" i="7"/>
  <c r="X41" i="7"/>
  <c r="AN75" i="7" l="1"/>
  <c r="AL75" i="7"/>
  <c r="AM75" i="7"/>
  <c r="AN22" i="7"/>
  <c r="AL113" i="7"/>
  <c r="AM113" i="7"/>
  <c r="AN113" i="7"/>
  <c r="AM117" i="7"/>
  <c r="AN117" i="7"/>
  <c r="AL117" i="7"/>
  <c r="AN76" i="7"/>
  <c r="AL76" i="7"/>
  <c r="AM76" i="7"/>
  <c r="AN23" i="7"/>
  <c r="AN116" i="7"/>
  <c r="AL116" i="7"/>
  <c r="AM116" i="7"/>
  <c r="AL114" i="7"/>
  <c r="AM114" i="7"/>
  <c r="AN114" i="7"/>
  <c r="AN29" i="7"/>
  <c r="AN33" i="7"/>
  <c r="AN69" i="7"/>
  <c r="AL69" i="7"/>
  <c r="AM69" i="7"/>
  <c r="AK114" i="7"/>
  <c r="AK117" i="7"/>
  <c r="AK116" i="7"/>
  <c r="AK69" i="7"/>
  <c r="AK75" i="7"/>
  <c r="AK113" i="7"/>
  <c r="AK76" i="7"/>
  <c r="C33" i="7"/>
  <c r="I33" i="7"/>
  <c r="O33" i="7"/>
  <c r="U33" i="7"/>
  <c r="AA33" i="7"/>
  <c r="AG33" i="7"/>
  <c r="D33" i="7"/>
  <c r="J33" i="7"/>
  <c r="P33" i="7"/>
  <c r="V33" i="7"/>
  <c r="AB33" i="7"/>
  <c r="AH33" i="7"/>
  <c r="AM33" i="7"/>
  <c r="E33" i="7"/>
  <c r="K33" i="7"/>
  <c r="Q33" i="7"/>
  <c r="W33" i="7"/>
  <c r="AC33" i="7"/>
  <c r="AI33" i="7"/>
  <c r="F33" i="7"/>
  <c r="L33" i="7"/>
  <c r="R33" i="7"/>
  <c r="X33" i="7"/>
  <c r="AD33" i="7"/>
  <c r="AJ33" i="7"/>
  <c r="G33" i="7"/>
  <c r="M33" i="7"/>
  <c r="S33" i="7"/>
  <c r="Y33" i="7"/>
  <c r="AE33" i="7"/>
  <c r="AK33" i="7"/>
  <c r="AL33" i="7"/>
  <c r="H33" i="7"/>
  <c r="N33" i="7"/>
  <c r="T33" i="7"/>
  <c r="Z33" i="7"/>
  <c r="AF33" i="7"/>
  <c r="AI113" i="7"/>
  <c r="AJ113" i="7"/>
  <c r="AI117" i="7"/>
  <c r="AJ117" i="7"/>
  <c r="AI75" i="7"/>
  <c r="AM22" i="7"/>
  <c r="AJ75" i="7"/>
  <c r="AI22" i="7"/>
  <c r="AJ22" i="7"/>
  <c r="AK22" i="7"/>
  <c r="AL22" i="7"/>
  <c r="AJ23" i="7"/>
  <c r="AL23" i="7"/>
  <c r="AI76" i="7"/>
  <c r="AM23" i="7"/>
  <c r="AJ76" i="7"/>
  <c r="AI23" i="7"/>
  <c r="AK23" i="7"/>
  <c r="AJ116" i="7"/>
  <c r="AI116" i="7"/>
  <c r="AL29" i="7"/>
  <c r="AI114" i="7"/>
  <c r="AM29" i="7"/>
  <c r="AJ114" i="7"/>
  <c r="AI29" i="7"/>
  <c r="AJ29" i="7"/>
  <c r="AK29" i="7"/>
  <c r="AI69" i="7"/>
  <c r="AJ69" i="7"/>
  <c r="AH114" i="7"/>
  <c r="AF114" i="7"/>
  <c r="AH29" i="7"/>
  <c r="AG29" i="7"/>
  <c r="AF29" i="7"/>
  <c r="AG114" i="7"/>
  <c r="AG117" i="7"/>
  <c r="AH117" i="7"/>
  <c r="AF117" i="7"/>
  <c r="AH22" i="7"/>
  <c r="AH75" i="7"/>
  <c r="AG75" i="7"/>
  <c r="AF75" i="7"/>
  <c r="AG22" i="7"/>
  <c r="AF22" i="7"/>
  <c r="AG23" i="7"/>
  <c r="AH76" i="7"/>
  <c r="AG76" i="7"/>
  <c r="AF76" i="7"/>
  <c r="AH23" i="7"/>
  <c r="AF23" i="7"/>
  <c r="AG116" i="7"/>
  <c r="AH116" i="7"/>
  <c r="AF116" i="7"/>
  <c r="AH69" i="7"/>
  <c r="AG69" i="7"/>
  <c r="AF69" i="7"/>
  <c r="AG113" i="7"/>
  <c r="AH113" i="7"/>
  <c r="AF113" i="7"/>
  <c r="C29" i="7"/>
  <c r="E29" i="7"/>
  <c r="G29" i="7"/>
  <c r="I29" i="7"/>
  <c r="K29" i="7"/>
  <c r="M29" i="7"/>
  <c r="O29" i="7"/>
  <c r="Q29" i="7"/>
  <c r="S29" i="7"/>
  <c r="U29" i="7"/>
  <c r="W29" i="7"/>
  <c r="Y29" i="7"/>
  <c r="AA29" i="7"/>
  <c r="AC29" i="7"/>
  <c r="AE29" i="7"/>
  <c r="D29" i="7"/>
  <c r="F29" i="7"/>
  <c r="H29" i="7"/>
  <c r="J29" i="7"/>
  <c r="L29" i="7"/>
  <c r="N29" i="7"/>
  <c r="P29" i="7"/>
  <c r="R29" i="7"/>
  <c r="T29" i="7"/>
  <c r="V29" i="7"/>
  <c r="X29" i="7"/>
  <c r="Z29" i="7"/>
  <c r="AB29" i="7"/>
  <c r="AD29" i="7"/>
  <c r="AD113" i="7"/>
  <c r="AE113" i="7"/>
  <c r="AC113" i="7"/>
  <c r="AD117" i="7"/>
  <c r="AE117" i="7"/>
  <c r="AC117" i="7"/>
  <c r="AD22" i="7"/>
  <c r="AC22" i="7"/>
  <c r="AE75" i="7"/>
  <c r="AD75" i="7"/>
  <c r="AC75" i="7"/>
  <c r="AE22" i="7"/>
  <c r="AE76" i="7"/>
  <c r="AD76" i="7"/>
  <c r="AC76" i="7"/>
  <c r="AD23" i="7"/>
  <c r="AC23" i="7"/>
  <c r="AE23" i="7"/>
  <c r="AE114" i="7"/>
  <c r="AC114" i="7"/>
  <c r="AD114" i="7"/>
  <c r="AD116" i="7"/>
  <c r="AE116" i="7"/>
  <c r="AC116" i="7"/>
  <c r="AE69" i="7"/>
  <c r="AD69" i="7"/>
  <c r="AC69" i="7"/>
  <c r="Z22" i="7"/>
  <c r="AA22" i="7"/>
  <c r="Z75" i="7"/>
  <c r="AB22" i="7"/>
  <c r="AB75" i="7"/>
  <c r="AA75" i="7"/>
  <c r="AB76" i="7"/>
  <c r="AA76" i="7"/>
  <c r="Z23" i="7"/>
  <c r="Z76" i="7"/>
  <c r="AA23" i="7"/>
  <c r="AB23" i="7"/>
  <c r="AB113" i="7"/>
  <c r="AA113" i="7"/>
  <c r="Z113" i="7"/>
  <c r="Z114" i="7"/>
  <c r="AB114" i="7"/>
  <c r="AA114" i="7"/>
  <c r="AA117" i="7"/>
  <c r="Z117" i="7"/>
  <c r="AB117" i="7"/>
  <c r="AA116" i="7"/>
  <c r="Z116" i="7"/>
  <c r="AB116" i="7"/>
  <c r="Z69" i="7"/>
  <c r="AB69" i="7"/>
  <c r="AA69" i="7"/>
  <c r="X117" i="7"/>
  <c r="X113" i="7"/>
  <c r="Y114" i="7"/>
  <c r="X75" i="7"/>
  <c r="Y23" i="7"/>
  <c r="X116" i="7"/>
  <c r="X22" i="7"/>
  <c r="Y76" i="7"/>
  <c r="X69" i="7"/>
  <c r="X23" i="7"/>
  <c r="Y22" i="7"/>
  <c r="Y69" i="7"/>
  <c r="Y117" i="7"/>
  <c r="Y113" i="7"/>
  <c r="X114" i="7"/>
  <c r="Y116" i="7"/>
  <c r="X76" i="7"/>
  <c r="Y75" i="7"/>
  <c r="AP33" i="7" l="1"/>
  <c r="AP29" i="7"/>
  <c r="C117" i="7" l="1"/>
  <c r="D117" i="7"/>
  <c r="E117" i="7"/>
  <c r="F117" i="7"/>
  <c r="G117" i="7"/>
  <c r="H117" i="7"/>
  <c r="I117" i="7"/>
  <c r="J117" i="7"/>
  <c r="K117" i="7"/>
  <c r="L117" i="7"/>
  <c r="M117" i="7"/>
  <c r="N117" i="7"/>
  <c r="O117" i="7"/>
  <c r="P117" i="7"/>
  <c r="Q117" i="7"/>
  <c r="R117" i="7"/>
  <c r="S117" i="7"/>
  <c r="T117" i="7"/>
  <c r="U117" i="7"/>
  <c r="V117" i="7"/>
  <c r="W117" i="7"/>
  <c r="B169" i="3"/>
  <c r="C169" i="3"/>
  <c r="D169" i="3"/>
  <c r="E169" i="3"/>
  <c r="F169" i="3"/>
  <c r="G169" i="3"/>
  <c r="H169" i="3"/>
  <c r="I169" i="3"/>
  <c r="J169" i="3"/>
  <c r="K169" i="3"/>
  <c r="AP117" i="7" l="1"/>
  <c r="C116" i="7" l="1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B168" i="3"/>
  <c r="C168" i="3"/>
  <c r="D168" i="3"/>
  <c r="E168" i="3"/>
  <c r="F168" i="3"/>
  <c r="G168" i="3"/>
  <c r="H168" i="3"/>
  <c r="I168" i="3"/>
  <c r="J168" i="3"/>
  <c r="K168" i="3"/>
  <c r="AP116" i="7" l="1"/>
  <c r="L169" i="3"/>
  <c r="O169" i="3"/>
  <c r="N169" i="3"/>
  <c r="P169" i="3"/>
  <c r="M169" i="3"/>
  <c r="N168" i="3"/>
  <c r="M168" i="3"/>
  <c r="O168" i="3"/>
  <c r="P168" i="3"/>
  <c r="L168" i="3"/>
  <c r="Q169" i="3" l="1"/>
  <c r="Q168" i="3"/>
  <c r="W119" i="7"/>
  <c r="V119" i="7"/>
  <c r="W103" i="7"/>
  <c r="V103" i="7"/>
  <c r="W93" i="7"/>
  <c r="V93" i="7"/>
  <c r="W52" i="7"/>
  <c r="V52" i="7"/>
  <c r="W27" i="7"/>
  <c r="W41" i="7"/>
  <c r="V27" i="7"/>
  <c r="V41" i="7"/>
  <c r="U119" i="7" l="1"/>
  <c r="U103" i="7"/>
  <c r="U93" i="7"/>
  <c r="U52" i="7"/>
  <c r="U27" i="7"/>
  <c r="U41" i="7"/>
  <c r="D104" i="3" l="1"/>
  <c r="E104" i="3"/>
  <c r="F104" i="3"/>
  <c r="G104" i="3"/>
  <c r="J104" i="3"/>
  <c r="K104" i="3"/>
  <c r="B104" i="3" l="1"/>
  <c r="H104" i="3"/>
  <c r="C104" i="3"/>
  <c r="P104" i="3" s="1"/>
  <c r="I104" i="3"/>
  <c r="N104" i="3" l="1"/>
  <c r="L104" i="3"/>
  <c r="Q104" i="3"/>
  <c r="O104" i="3"/>
  <c r="M104" i="3"/>
  <c r="T119" i="7" l="1"/>
  <c r="T103" i="7"/>
  <c r="T93" i="7"/>
  <c r="T52" i="7"/>
  <c r="T27" i="7"/>
  <c r="T41" i="7"/>
  <c r="S103" i="7" l="1"/>
  <c r="F103" i="3" l="1"/>
  <c r="G103" i="3"/>
  <c r="H103" i="3"/>
  <c r="I103" i="3"/>
  <c r="J103" i="3"/>
  <c r="K103" i="3"/>
  <c r="S119" i="7" l="1"/>
  <c r="S93" i="7"/>
  <c r="S52" i="7"/>
  <c r="S27" i="7"/>
  <c r="S41" i="7"/>
  <c r="V76" i="7" l="1"/>
  <c r="V75" i="7" l="1"/>
  <c r="W75" i="7"/>
  <c r="W22" i="7"/>
  <c r="V22" i="7"/>
  <c r="W23" i="7"/>
  <c r="W76" i="7"/>
  <c r="V23" i="7"/>
  <c r="W114" i="7"/>
  <c r="V114" i="7"/>
  <c r="U114" i="7"/>
  <c r="U23" i="7"/>
  <c r="U76" i="7"/>
  <c r="U75" i="7"/>
  <c r="U22" i="7"/>
  <c r="T114" i="7"/>
  <c r="T76" i="7"/>
  <c r="T23" i="7"/>
  <c r="T75" i="7"/>
  <c r="T22" i="7"/>
  <c r="B103" i="3"/>
  <c r="C103" i="3"/>
  <c r="D103" i="3"/>
  <c r="E103" i="3"/>
  <c r="S75" i="7"/>
  <c r="S22" i="7"/>
  <c r="S114" i="7"/>
  <c r="S23" i="7"/>
  <c r="R119" i="7"/>
  <c r="R103" i="7"/>
  <c r="R93" i="7"/>
  <c r="R52" i="7"/>
  <c r="R41" i="7"/>
  <c r="L103" i="3" l="1"/>
  <c r="M103" i="3"/>
  <c r="N103" i="3"/>
  <c r="O103" i="3"/>
  <c r="P103" i="3"/>
  <c r="Q103" i="3"/>
  <c r="Q119" i="7" l="1"/>
  <c r="Q103" i="7"/>
  <c r="Q93" i="7"/>
  <c r="Q52" i="7"/>
  <c r="Q41" i="7"/>
  <c r="Q75" i="7" l="1"/>
  <c r="R22" i="7"/>
  <c r="R75" i="7"/>
  <c r="P52" i="7" l="1"/>
  <c r="P41" i="7"/>
  <c r="P119" i="7"/>
  <c r="P103" i="7"/>
  <c r="P93" i="7"/>
  <c r="R23" i="7" l="1"/>
  <c r="Q23" i="7" l="1"/>
  <c r="P23" i="7"/>
  <c r="F66" i="3"/>
  <c r="G66" i="3"/>
  <c r="H66" i="3"/>
  <c r="I66" i="3"/>
  <c r="J66" i="3"/>
  <c r="K66" i="3"/>
  <c r="B66" i="3" l="1"/>
  <c r="E66" i="3"/>
  <c r="D66" i="3"/>
  <c r="C66" i="3"/>
  <c r="L66" i="3" s="1"/>
  <c r="N66" i="3" l="1"/>
  <c r="M66" i="3"/>
  <c r="P66" i="3"/>
  <c r="Q66" i="3"/>
  <c r="O66" i="3"/>
  <c r="O119" i="7" l="1"/>
  <c r="O103" i="7"/>
  <c r="O93" i="7"/>
  <c r="O52" i="7"/>
  <c r="O41" i="7"/>
  <c r="J233" i="3" l="1"/>
  <c r="K233" i="3" l="1"/>
  <c r="L233" i="3" s="1"/>
  <c r="M233" i="3" l="1"/>
  <c r="N233" i="3"/>
  <c r="P233" i="3"/>
  <c r="O233" i="3"/>
  <c r="Q233" i="3"/>
  <c r="J102" i="3" l="1"/>
  <c r="K102" i="3"/>
  <c r="Q114" i="7" l="1"/>
  <c r="R114" i="7"/>
  <c r="P114" i="7"/>
  <c r="C114" i="7"/>
  <c r="K114" i="7"/>
  <c r="D114" i="7"/>
  <c r="L114" i="7"/>
  <c r="E114" i="7"/>
  <c r="M114" i="7"/>
  <c r="F114" i="7"/>
  <c r="N114" i="7"/>
  <c r="G114" i="7"/>
  <c r="O114" i="7"/>
  <c r="H114" i="7"/>
  <c r="I114" i="7"/>
  <c r="J114" i="7"/>
  <c r="AP114" i="7" l="1"/>
  <c r="N119" i="7"/>
  <c r="N103" i="7"/>
  <c r="N93" i="7"/>
  <c r="N52" i="7"/>
  <c r="F64" i="3" l="1"/>
  <c r="G64" i="3"/>
  <c r="H64" i="3"/>
  <c r="I64" i="3"/>
  <c r="J64" i="3"/>
  <c r="K64" i="3"/>
  <c r="C64" i="3" l="1"/>
  <c r="O64" i="3" s="1"/>
  <c r="D64" i="3"/>
  <c r="E64" i="3"/>
  <c r="B64" i="3"/>
  <c r="N64" i="3" l="1"/>
  <c r="Q64" i="3"/>
  <c r="M64" i="3"/>
  <c r="P64" i="3"/>
  <c r="L64" i="3"/>
  <c r="M119" i="7"/>
  <c r="M103" i="7"/>
  <c r="M93" i="7"/>
  <c r="M52" i="7"/>
  <c r="L119" i="7" l="1"/>
  <c r="K119" i="7"/>
  <c r="J119" i="7"/>
  <c r="I119" i="7"/>
  <c r="H119" i="7"/>
  <c r="G119" i="7"/>
  <c r="F119" i="7"/>
  <c r="E119" i="7"/>
  <c r="D119" i="7"/>
  <c r="C119" i="7"/>
  <c r="AP119" i="7" l="1"/>
  <c r="F65" i="3"/>
  <c r="G65" i="3"/>
  <c r="H65" i="3"/>
  <c r="I65" i="3"/>
  <c r="J65" i="3"/>
  <c r="K65" i="3"/>
  <c r="F102" i="3" l="1"/>
  <c r="G102" i="3"/>
  <c r="B65" i="3"/>
  <c r="E65" i="3"/>
  <c r="D65" i="3"/>
  <c r="C65" i="3"/>
  <c r="K103" i="7"/>
  <c r="J103" i="7"/>
  <c r="I103" i="7"/>
  <c r="H103" i="7"/>
  <c r="F103" i="7"/>
  <c r="G103" i="7"/>
  <c r="E103" i="7"/>
  <c r="D103" i="7"/>
  <c r="C103" i="7"/>
  <c r="L103" i="7"/>
  <c r="F144" i="3"/>
  <c r="G144" i="3"/>
  <c r="H144" i="3"/>
  <c r="I144" i="3"/>
  <c r="J144" i="3"/>
  <c r="K144" i="3"/>
  <c r="B144" i="3"/>
  <c r="L65" i="3" l="1"/>
  <c r="M65" i="3"/>
  <c r="N65" i="3"/>
  <c r="O65" i="3"/>
  <c r="P65" i="3"/>
  <c r="Q65" i="3"/>
  <c r="E144" i="3"/>
  <c r="D144" i="3"/>
  <c r="C144" i="3"/>
  <c r="N144" i="3" s="1"/>
  <c r="P144" i="3" l="1"/>
  <c r="Q144" i="3"/>
  <c r="L144" i="3"/>
  <c r="M144" i="3"/>
  <c r="O144" i="3"/>
  <c r="AP103" i="7"/>
  <c r="D102" i="3" l="1"/>
  <c r="E102" i="3"/>
  <c r="H102" i="3" l="1"/>
  <c r="B102" i="3"/>
  <c r="I102" i="3"/>
  <c r="C102" i="3"/>
  <c r="M102" i="3" s="1"/>
  <c r="P102" i="3" l="1"/>
  <c r="Q102" i="3"/>
  <c r="N102" i="3"/>
  <c r="L102" i="3"/>
  <c r="O102" i="3"/>
  <c r="K93" i="7" l="1"/>
  <c r="J93" i="7"/>
  <c r="I93" i="7"/>
  <c r="H93" i="7"/>
  <c r="G93" i="7"/>
  <c r="F93" i="7"/>
  <c r="E93" i="7"/>
  <c r="D93" i="7"/>
  <c r="L93" i="7"/>
  <c r="C93" i="7"/>
  <c r="AP93" i="7" l="1"/>
  <c r="L52" i="7" l="1"/>
  <c r="C52" i="7" l="1"/>
  <c r="D52" i="7"/>
  <c r="E52" i="7"/>
  <c r="F52" i="7"/>
  <c r="G52" i="7"/>
  <c r="H52" i="7"/>
  <c r="I52" i="7"/>
  <c r="J52" i="7"/>
  <c r="K52" i="7"/>
  <c r="AP41" i="7"/>
  <c r="AP52" i="7" l="1"/>
  <c r="J231" i="3" l="1"/>
  <c r="K231" i="3"/>
  <c r="L231" i="3" s="1"/>
  <c r="P231" i="3" l="1"/>
  <c r="M231" i="3"/>
  <c r="Q231" i="3"/>
  <c r="N231" i="3"/>
  <c r="O231" i="3"/>
  <c r="F167" i="3" l="1"/>
  <c r="G167" i="3"/>
  <c r="H167" i="3"/>
  <c r="I167" i="3"/>
  <c r="J167" i="3"/>
  <c r="K167" i="3"/>
  <c r="B167" i="3" l="1"/>
  <c r="C167" i="3"/>
  <c r="P167" i="3" s="1"/>
  <c r="D167" i="3"/>
  <c r="E167" i="3"/>
  <c r="L167" i="3" l="1"/>
  <c r="Q167" i="3"/>
  <c r="O167" i="3"/>
  <c r="N167" i="3"/>
  <c r="M167" i="3"/>
  <c r="F143" i="3" l="1"/>
  <c r="G143" i="3"/>
  <c r="H143" i="3"/>
  <c r="I143" i="3"/>
  <c r="J143" i="3"/>
  <c r="K143" i="3"/>
  <c r="U113" i="7" l="1"/>
  <c r="W113" i="7"/>
  <c r="V113" i="7"/>
  <c r="S113" i="7"/>
  <c r="T113" i="7"/>
  <c r="Q113" i="7"/>
  <c r="R113" i="7"/>
  <c r="O113" i="7"/>
  <c r="P113" i="7"/>
  <c r="M113" i="7"/>
  <c r="N113" i="7"/>
  <c r="E113" i="7"/>
  <c r="K113" i="7"/>
  <c r="F113" i="7"/>
  <c r="L113" i="7"/>
  <c r="G113" i="7"/>
  <c r="H113" i="7"/>
  <c r="C113" i="7"/>
  <c r="I113" i="7"/>
  <c r="D113" i="7"/>
  <c r="J113" i="7"/>
  <c r="B143" i="3"/>
  <c r="C143" i="3"/>
  <c r="D143" i="3"/>
  <c r="E143" i="3"/>
  <c r="AP113" i="7" l="1"/>
  <c r="P143" i="3"/>
  <c r="Q143" i="3"/>
  <c r="M143" i="3"/>
  <c r="N143" i="3"/>
  <c r="L143" i="3"/>
  <c r="O143" i="3"/>
  <c r="D25" i="3"/>
  <c r="E25" i="3"/>
  <c r="F25" i="3"/>
  <c r="G25" i="3"/>
  <c r="J25" i="3"/>
  <c r="K25" i="3"/>
  <c r="B25" i="3"/>
  <c r="I25" i="3" l="1"/>
  <c r="H25" i="3"/>
  <c r="C25" i="3"/>
  <c r="O25" i="3" s="1"/>
  <c r="P25" i="3" l="1"/>
  <c r="L25" i="3"/>
  <c r="Q25" i="3"/>
  <c r="M25" i="3"/>
  <c r="N25" i="3"/>
  <c r="H18" i="3" l="1"/>
  <c r="I18" i="3"/>
  <c r="F18" i="3"/>
  <c r="G18" i="3" l="1"/>
  <c r="F91" i="3" l="1"/>
  <c r="G91" i="3"/>
  <c r="H91" i="3"/>
  <c r="I91" i="3"/>
  <c r="J91" i="3"/>
  <c r="K91" i="3"/>
  <c r="W69" i="7" l="1"/>
  <c r="V69" i="7"/>
  <c r="T69" i="7"/>
  <c r="U69" i="7"/>
  <c r="R69" i="7"/>
  <c r="S69" i="7"/>
  <c r="P69" i="7"/>
  <c r="Q69" i="7"/>
  <c r="N69" i="7"/>
  <c r="O69" i="7"/>
  <c r="L69" i="7"/>
  <c r="M69" i="7"/>
  <c r="B91" i="3"/>
  <c r="C69" i="7"/>
  <c r="I69" i="7"/>
  <c r="D69" i="7"/>
  <c r="J69" i="7"/>
  <c r="E69" i="7"/>
  <c r="K69" i="7"/>
  <c r="F69" i="7"/>
  <c r="G69" i="7"/>
  <c r="H69" i="7"/>
  <c r="E91" i="3"/>
  <c r="D91" i="3"/>
  <c r="C91" i="3"/>
  <c r="AP69" i="7" l="1"/>
  <c r="N91" i="3"/>
  <c r="O91" i="3"/>
  <c r="P91" i="3"/>
  <c r="Q91" i="3"/>
  <c r="L91" i="3"/>
  <c r="M91" i="3"/>
  <c r="AK71" i="7" l="1"/>
  <c r="AN71" i="7"/>
  <c r="AL71" i="7"/>
  <c r="AM71" i="7"/>
  <c r="AN17" i="7"/>
  <c r="AL17" i="7"/>
  <c r="AM17" i="7"/>
  <c r="AI71" i="7"/>
  <c r="AJ71" i="7"/>
  <c r="AI17" i="7"/>
  <c r="AJ17" i="7"/>
  <c r="AK17" i="7"/>
  <c r="AH17" i="7"/>
  <c r="AG17" i="7"/>
  <c r="AF17" i="7"/>
  <c r="AH71" i="7"/>
  <c r="AG71" i="7"/>
  <c r="AF71" i="7"/>
  <c r="AE17" i="7"/>
  <c r="AD17" i="7"/>
  <c r="AC17" i="7"/>
  <c r="AE71" i="7"/>
  <c r="AD71" i="7"/>
  <c r="AC71" i="7"/>
  <c r="AB17" i="7"/>
  <c r="AB71" i="7"/>
  <c r="AA71" i="7"/>
  <c r="Z71" i="7"/>
  <c r="Z17" i="7"/>
  <c r="AA17" i="7"/>
  <c r="V71" i="7"/>
  <c r="X71" i="7"/>
  <c r="Y71" i="7"/>
  <c r="X17" i="7"/>
  <c r="Y17" i="7"/>
  <c r="V17" i="7"/>
  <c r="W17" i="7"/>
  <c r="W71" i="7"/>
  <c r="U17" i="7"/>
  <c r="U71" i="7"/>
  <c r="T17" i="7"/>
  <c r="T71" i="7"/>
  <c r="S17" i="7"/>
  <c r="S71" i="7"/>
  <c r="R71" i="7"/>
  <c r="R17" i="7"/>
  <c r="Q71" i="7"/>
  <c r="Q17" i="7"/>
  <c r="P17" i="7"/>
  <c r="P71" i="7"/>
  <c r="O17" i="7"/>
  <c r="O71" i="7"/>
  <c r="N71" i="7"/>
  <c r="N17" i="7"/>
  <c r="M71" i="7"/>
  <c r="M17" i="7"/>
  <c r="L71" i="7"/>
  <c r="L17" i="7"/>
  <c r="C71" i="7"/>
  <c r="I71" i="7"/>
  <c r="F17" i="7"/>
  <c r="C17" i="7"/>
  <c r="D71" i="7"/>
  <c r="J71" i="7"/>
  <c r="G17" i="7"/>
  <c r="J17" i="7"/>
  <c r="E71" i="7"/>
  <c r="K71" i="7"/>
  <c r="H17" i="7"/>
  <c r="K17" i="7"/>
  <c r="F71" i="7"/>
  <c r="I17" i="7"/>
  <c r="G71" i="7"/>
  <c r="D17" i="7"/>
  <c r="H71" i="7"/>
  <c r="E17" i="7"/>
  <c r="AP17" i="7" l="1"/>
  <c r="AP71" i="7"/>
  <c r="B93" i="3" l="1"/>
  <c r="C93" i="3"/>
  <c r="L93" i="3" s="1"/>
  <c r="D93" i="3"/>
  <c r="E93" i="3"/>
  <c r="F93" i="3"/>
  <c r="G93" i="3"/>
  <c r="H93" i="3"/>
  <c r="I93" i="3"/>
  <c r="J93" i="3"/>
  <c r="K93" i="3"/>
  <c r="P93" i="3" l="1"/>
  <c r="O93" i="3"/>
  <c r="Q93" i="3"/>
  <c r="N93" i="3"/>
  <c r="M93" i="3"/>
  <c r="D166" i="3" l="1"/>
  <c r="E166" i="3"/>
  <c r="F166" i="3"/>
  <c r="G166" i="3"/>
  <c r="J166" i="3"/>
  <c r="K166" i="3"/>
  <c r="B166" i="3" l="1"/>
  <c r="C166" i="3"/>
  <c r="H166" i="3"/>
  <c r="I166" i="3"/>
  <c r="L166" i="3" l="1"/>
  <c r="P166" i="3"/>
  <c r="M166" i="3"/>
  <c r="Q166" i="3"/>
  <c r="O166" i="3"/>
  <c r="N166" i="3"/>
  <c r="F94" i="3" l="1"/>
  <c r="G94" i="3"/>
  <c r="H94" i="3"/>
  <c r="I94" i="3"/>
  <c r="J94" i="3"/>
  <c r="K94" i="3"/>
  <c r="AK72" i="7" l="1"/>
  <c r="AN72" i="7"/>
  <c r="AL72" i="7"/>
  <c r="AM72" i="7"/>
  <c r="AJ72" i="7"/>
  <c r="AI72" i="7"/>
  <c r="AH72" i="7"/>
  <c r="AG72" i="7"/>
  <c r="AF72" i="7"/>
  <c r="AE72" i="7"/>
  <c r="AD72" i="7"/>
  <c r="AC72" i="7"/>
  <c r="AB72" i="7"/>
  <c r="AA72" i="7"/>
  <c r="Z72" i="7"/>
  <c r="X72" i="7"/>
  <c r="Y72" i="7"/>
  <c r="W72" i="7"/>
  <c r="V72" i="7"/>
  <c r="T72" i="7"/>
  <c r="U72" i="7"/>
  <c r="R72" i="7"/>
  <c r="S72" i="7"/>
  <c r="P72" i="7"/>
  <c r="Q72" i="7"/>
  <c r="N72" i="7"/>
  <c r="O72" i="7"/>
  <c r="L72" i="7"/>
  <c r="M72" i="7"/>
  <c r="F72" i="7"/>
  <c r="G72" i="7"/>
  <c r="H72" i="7"/>
  <c r="C72" i="7"/>
  <c r="I72" i="7"/>
  <c r="D72" i="7"/>
  <c r="J72" i="7"/>
  <c r="E72" i="7"/>
  <c r="K72" i="7"/>
  <c r="J18" i="3"/>
  <c r="K18" i="3"/>
  <c r="B94" i="3"/>
  <c r="C94" i="3"/>
  <c r="L94" i="3" s="1"/>
  <c r="D94" i="3"/>
  <c r="E94" i="3"/>
  <c r="AP72" i="7" l="1"/>
  <c r="M94" i="3"/>
  <c r="Q94" i="3"/>
  <c r="P94" i="3"/>
  <c r="N94" i="3"/>
  <c r="O94" i="3"/>
  <c r="J232" i="3" l="1"/>
  <c r="K232" i="3"/>
  <c r="P232" i="3" l="1"/>
  <c r="O232" i="3"/>
  <c r="N232" i="3"/>
  <c r="M232" i="3"/>
  <c r="L232" i="3"/>
  <c r="Q232" i="3"/>
  <c r="F5" i="3" l="1"/>
  <c r="G5" i="3"/>
  <c r="H5" i="3"/>
  <c r="I5" i="3"/>
  <c r="J5" i="3"/>
  <c r="K5" i="3"/>
  <c r="AN50" i="7" l="1"/>
  <c r="AL50" i="7"/>
  <c r="AN78" i="7"/>
  <c r="AL78" i="7"/>
  <c r="AM78" i="7"/>
  <c r="AN5" i="7"/>
  <c r="AM50" i="7"/>
  <c r="AK78" i="7"/>
  <c r="AK50" i="7"/>
  <c r="AJ78" i="7"/>
  <c r="AI50" i="7"/>
  <c r="AM5" i="7"/>
  <c r="AI5" i="7"/>
  <c r="AI78" i="7"/>
  <c r="AJ50" i="7"/>
  <c r="AJ5" i="7"/>
  <c r="AK5" i="7"/>
  <c r="AL5" i="7"/>
  <c r="AG50" i="7"/>
  <c r="AH78" i="7"/>
  <c r="AG78" i="7"/>
  <c r="AF78" i="7"/>
  <c r="AH50" i="7"/>
  <c r="AH5" i="7"/>
  <c r="AG5" i="7"/>
  <c r="AF5" i="7"/>
  <c r="AF50" i="7"/>
  <c r="AD50" i="7"/>
  <c r="AE50" i="7"/>
  <c r="AE78" i="7"/>
  <c r="AD78" i="7"/>
  <c r="AC78" i="7"/>
  <c r="AE5" i="7"/>
  <c r="AD5" i="7"/>
  <c r="AC5" i="7"/>
  <c r="AC50" i="7"/>
  <c r="Z5" i="7"/>
  <c r="AB50" i="7"/>
  <c r="Z50" i="7"/>
  <c r="AA5" i="7"/>
  <c r="AB78" i="7"/>
  <c r="AA78" i="7"/>
  <c r="AA50" i="7"/>
  <c r="AB5" i="7"/>
  <c r="Z78" i="7"/>
  <c r="Y78" i="7"/>
  <c r="Y50" i="7"/>
  <c r="X5" i="7"/>
  <c r="Y5" i="7"/>
  <c r="X78" i="7"/>
  <c r="X50" i="7"/>
  <c r="V78" i="7"/>
  <c r="W50" i="7"/>
  <c r="V5" i="7"/>
  <c r="V50" i="7"/>
  <c r="W5" i="7"/>
  <c r="W78" i="7"/>
  <c r="U50" i="7"/>
  <c r="U5" i="7"/>
  <c r="U78" i="7"/>
  <c r="T5" i="7"/>
  <c r="T50" i="7"/>
  <c r="T78" i="7"/>
  <c r="S50" i="7"/>
  <c r="S78" i="7"/>
  <c r="S5" i="7"/>
  <c r="R78" i="7"/>
  <c r="R5" i="7"/>
  <c r="R50" i="7"/>
  <c r="Q5" i="7"/>
  <c r="Q78" i="7"/>
  <c r="Q50" i="7"/>
  <c r="P5" i="7"/>
  <c r="P78" i="7"/>
  <c r="P50" i="7"/>
  <c r="O78" i="7"/>
  <c r="O50" i="7"/>
  <c r="O5" i="7"/>
  <c r="N5" i="7"/>
  <c r="N78" i="7"/>
  <c r="N50" i="7"/>
  <c r="F78" i="7"/>
  <c r="J78" i="7"/>
  <c r="C50" i="7"/>
  <c r="G50" i="7"/>
  <c r="K50" i="7"/>
  <c r="I50" i="7"/>
  <c r="C78" i="7"/>
  <c r="G78" i="7"/>
  <c r="K78" i="7"/>
  <c r="D50" i="7"/>
  <c r="H50" i="7"/>
  <c r="L50" i="7"/>
  <c r="D78" i="7"/>
  <c r="H78" i="7"/>
  <c r="L78" i="7"/>
  <c r="E50" i="7"/>
  <c r="M50" i="7"/>
  <c r="E78" i="7"/>
  <c r="I78" i="7"/>
  <c r="M78" i="7"/>
  <c r="F50" i="7"/>
  <c r="J50" i="7"/>
  <c r="M5" i="7"/>
  <c r="L5" i="7"/>
  <c r="K5" i="7"/>
  <c r="E5" i="7"/>
  <c r="F5" i="7"/>
  <c r="J5" i="7"/>
  <c r="D5" i="7"/>
  <c r="I5" i="7"/>
  <c r="C5" i="7"/>
  <c r="H5" i="7"/>
  <c r="G5" i="7"/>
  <c r="E5" i="3"/>
  <c r="D5" i="3"/>
  <c r="C5" i="3"/>
  <c r="N5" i="3" s="1"/>
  <c r="AP50" i="7" l="1"/>
  <c r="AP78" i="7"/>
  <c r="AP5" i="7"/>
  <c r="P5" i="3"/>
  <c r="O5" i="3"/>
  <c r="L5" i="3"/>
  <c r="M5" i="3"/>
  <c r="Q5" i="3"/>
  <c r="F179" i="3" l="1"/>
  <c r="G179" i="3"/>
  <c r="H179" i="3"/>
  <c r="I179" i="3"/>
  <c r="J179" i="3"/>
  <c r="K179" i="3"/>
  <c r="F19" i="3"/>
  <c r="G19" i="3"/>
  <c r="H19" i="3"/>
  <c r="I19" i="3"/>
  <c r="J19" i="3"/>
  <c r="K19" i="3"/>
  <c r="AN11" i="7" l="1"/>
  <c r="AL11" i="7" l="1"/>
  <c r="AM11" i="7"/>
  <c r="AI11" i="7"/>
  <c r="AJ11" i="7"/>
  <c r="AK11" i="7"/>
  <c r="AH11" i="7"/>
  <c r="AF11" i="7"/>
  <c r="AG11" i="7"/>
  <c r="AE11" i="7"/>
  <c r="AC11" i="7"/>
  <c r="AD11" i="7"/>
  <c r="AA11" i="7"/>
  <c r="AB11" i="7"/>
  <c r="Z11" i="7"/>
  <c r="Y11" i="7"/>
  <c r="X11" i="7"/>
  <c r="V11" i="7"/>
  <c r="W11" i="7"/>
  <c r="T11" i="7"/>
  <c r="U11" i="7"/>
  <c r="R11" i="7"/>
  <c r="S11" i="7"/>
  <c r="P11" i="7"/>
  <c r="Q11" i="7"/>
  <c r="N11" i="7"/>
  <c r="O11" i="7"/>
  <c r="L11" i="7"/>
  <c r="M11" i="7"/>
  <c r="F11" i="7"/>
  <c r="G11" i="7"/>
  <c r="H11" i="7"/>
  <c r="C11" i="7"/>
  <c r="I11" i="7"/>
  <c r="D11" i="7"/>
  <c r="J11" i="7"/>
  <c r="E11" i="7"/>
  <c r="K11" i="7"/>
  <c r="B179" i="3"/>
  <c r="C179" i="3"/>
  <c r="N179" i="3" s="1"/>
  <c r="D179" i="3"/>
  <c r="E179" i="3"/>
  <c r="D19" i="3"/>
  <c r="E19" i="3"/>
  <c r="B19" i="3"/>
  <c r="C19" i="3"/>
  <c r="P19" i="3" s="1"/>
  <c r="AP11" i="7" l="1"/>
  <c r="Q179" i="3"/>
  <c r="M179" i="3"/>
  <c r="L179" i="3"/>
  <c r="P179" i="3"/>
  <c r="O179" i="3"/>
  <c r="O19" i="3"/>
  <c r="L19" i="3"/>
  <c r="N19" i="3"/>
  <c r="M19" i="3"/>
  <c r="Q19" i="3"/>
  <c r="F24" i="3" l="1"/>
  <c r="G24" i="3"/>
  <c r="H24" i="3"/>
  <c r="I24" i="3"/>
  <c r="J24" i="3"/>
  <c r="K24" i="3"/>
  <c r="B24" i="3" l="1"/>
  <c r="C24" i="3"/>
  <c r="L24" i="3" s="1"/>
  <c r="D24" i="3"/>
  <c r="E24" i="3"/>
  <c r="O24" i="3" l="1"/>
  <c r="N24" i="3"/>
  <c r="M24" i="3"/>
  <c r="Q24" i="3"/>
  <c r="P24" i="3"/>
  <c r="J76" i="3" l="1"/>
  <c r="K76" i="3"/>
  <c r="B110" i="3"/>
  <c r="C110" i="3"/>
  <c r="P110" i="3" s="1"/>
  <c r="D110" i="3"/>
  <c r="E110" i="3"/>
  <c r="F110" i="3"/>
  <c r="G110" i="3"/>
  <c r="H110" i="3"/>
  <c r="I110" i="3"/>
  <c r="J110" i="3"/>
  <c r="K110" i="3"/>
  <c r="N110" i="3" l="1"/>
  <c r="M110" i="3"/>
  <c r="L110" i="3"/>
  <c r="Q110" i="3"/>
  <c r="O110" i="3"/>
  <c r="AN62" i="7" l="1"/>
  <c r="AM62" i="7"/>
  <c r="AN20" i="7"/>
  <c r="AL62" i="7"/>
  <c r="AK62" i="7"/>
  <c r="AM20" i="7"/>
  <c r="AI62" i="7"/>
  <c r="AJ62" i="7"/>
  <c r="AI20" i="7"/>
  <c r="AJ20" i="7"/>
  <c r="AK20" i="7"/>
  <c r="AL20" i="7"/>
  <c r="AH20" i="7"/>
  <c r="AG20" i="7"/>
  <c r="AF20" i="7"/>
  <c r="AG62" i="7"/>
  <c r="AF62" i="7"/>
  <c r="AH62" i="7"/>
  <c r="AE62" i="7"/>
  <c r="AD62" i="7"/>
  <c r="AC62" i="7"/>
  <c r="AB62" i="7"/>
  <c r="AA62" i="7"/>
  <c r="Z62" i="7"/>
  <c r="Y62" i="7"/>
  <c r="X62" i="7"/>
  <c r="V62" i="7"/>
  <c r="W62" i="7"/>
  <c r="U62" i="7"/>
  <c r="T62" i="7"/>
  <c r="S62" i="7"/>
  <c r="R62" i="7"/>
  <c r="Q62" i="7"/>
  <c r="P62" i="7"/>
  <c r="O62" i="7"/>
  <c r="N62" i="7"/>
  <c r="M62" i="7"/>
  <c r="L62" i="7"/>
  <c r="H62" i="7"/>
  <c r="C62" i="7"/>
  <c r="I62" i="7"/>
  <c r="D62" i="7"/>
  <c r="J62" i="7"/>
  <c r="E62" i="7"/>
  <c r="K62" i="7"/>
  <c r="F62" i="7"/>
  <c r="G62" i="7"/>
  <c r="F76" i="3"/>
  <c r="G76" i="3"/>
  <c r="H76" i="3"/>
  <c r="I76" i="3"/>
  <c r="B76" i="3"/>
  <c r="C76" i="3"/>
  <c r="L76" i="3" s="1"/>
  <c r="D76" i="3"/>
  <c r="E76" i="3"/>
  <c r="AP62" i="7" l="1"/>
  <c r="M76" i="3"/>
  <c r="N76" i="3"/>
  <c r="Q76" i="3"/>
  <c r="O76" i="3"/>
  <c r="P76" i="3"/>
  <c r="F165" i="3" l="1"/>
  <c r="G165" i="3"/>
  <c r="H165" i="3"/>
  <c r="I165" i="3"/>
  <c r="J165" i="3"/>
  <c r="K165" i="3"/>
  <c r="AK112" i="7" l="1"/>
  <c r="AL112" i="7"/>
  <c r="AM112" i="7"/>
  <c r="AN112" i="7"/>
  <c r="AI112" i="7"/>
  <c r="AJ112" i="7"/>
  <c r="AG112" i="7"/>
  <c r="AH112" i="7"/>
  <c r="AF112" i="7"/>
  <c r="AD112" i="7"/>
  <c r="AE112" i="7"/>
  <c r="AC112" i="7"/>
  <c r="AB112" i="7"/>
  <c r="AA112" i="7"/>
  <c r="Z112" i="7"/>
  <c r="X112" i="7"/>
  <c r="Y112" i="7"/>
  <c r="U112" i="7"/>
  <c r="W112" i="7"/>
  <c r="V112" i="7"/>
  <c r="S112" i="7"/>
  <c r="T112" i="7"/>
  <c r="Q112" i="7"/>
  <c r="R112" i="7"/>
  <c r="O112" i="7"/>
  <c r="P112" i="7"/>
  <c r="M112" i="7"/>
  <c r="N112" i="7"/>
  <c r="B165" i="3"/>
  <c r="C112" i="7"/>
  <c r="I112" i="7"/>
  <c r="D112" i="7"/>
  <c r="J112" i="7"/>
  <c r="E112" i="7"/>
  <c r="K112" i="7"/>
  <c r="F112" i="7"/>
  <c r="L112" i="7"/>
  <c r="G112" i="7"/>
  <c r="H112" i="7"/>
  <c r="E165" i="3"/>
  <c r="D165" i="3"/>
  <c r="C165" i="3"/>
  <c r="Q165" i="3" s="1"/>
  <c r="AP112" i="7" l="1"/>
  <c r="N165" i="3"/>
  <c r="L165" i="3"/>
  <c r="O165" i="3"/>
  <c r="P165" i="3"/>
  <c r="M165" i="3"/>
  <c r="F61" i="3" l="1"/>
  <c r="G61" i="3"/>
  <c r="H61" i="3"/>
  <c r="I61" i="3"/>
  <c r="J61" i="3"/>
  <c r="K61" i="3"/>
  <c r="B61" i="3" l="1"/>
  <c r="E61" i="3"/>
  <c r="D61" i="3"/>
  <c r="C61" i="3"/>
  <c r="L61" i="3" l="1"/>
  <c r="M61" i="3"/>
  <c r="N61" i="3"/>
  <c r="O61" i="3"/>
  <c r="P61" i="3"/>
  <c r="Q61" i="3"/>
  <c r="F22" i="3"/>
  <c r="G22" i="3"/>
  <c r="H22" i="3"/>
  <c r="I22" i="3"/>
  <c r="J22" i="3"/>
  <c r="K22" i="3"/>
  <c r="J228" i="3"/>
  <c r="H86" i="3"/>
  <c r="I86" i="3"/>
  <c r="J86" i="3"/>
  <c r="K86" i="3"/>
  <c r="AN47" i="7" l="1"/>
  <c r="AM47" i="7"/>
  <c r="AL47" i="7"/>
  <c r="AK47" i="7"/>
  <c r="AJ47" i="7"/>
  <c r="AI47" i="7"/>
  <c r="AF47" i="7"/>
  <c r="AG47" i="7"/>
  <c r="AH47" i="7"/>
  <c r="AC47" i="7"/>
  <c r="AD47" i="7"/>
  <c r="AE47" i="7"/>
  <c r="AB47" i="7"/>
  <c r="AA47" i="7"/>
  <c r="Z47" i="7"/>
  <c r="X47" i="7"/>
  <c r="Y47" i="7"/>
  <c r="W47" i="7"/>
  <c r="V47" i="7"/>
  <c r="U47" i="7"/>
  <c r="T47" i="7"/>
  <c r="S47" i="7"/>
  <c r="R47" i="7"/>
  <c r="Q47" i="7"/>
  <c r="P47" i="7"/>
  <c r="O47" i="7"/>
  <c r="O23" i="7"/>
  <c r="N23" i="7"/>
  <c r="N47" i="7"/>
  <c r="M23" i="7"/>
  <c r="M47" i="7"/>
  <c r="L47" i="7"/>
  <c r="L23" i="7"/>
  <c r="F47" i="7"/>
  <c r="C23" i="7"/>
  <c r="I23" i="7"/>
  <c r="G47" i="7"/>
  <c r="D23" i="7"/>
  <c r="J23" i="7"/>
  <c r="H47" i="7"/>
  <c r="E23" i="7"/>
  <c r="K23" i="7"/>
  <c r="C47" i="7"/>
  <c r="I47" i="7"/>
  <c r="F23" i="7"/>
  <c r="D47" i="7"/>
  <c r="J47" i="7"/>
  <c r="G23" i="7"/>
  <c r="E47" i="7"/>
  <c r="K47" i="7"/>
  <c r="H23" i="7"/>
  <c r="K228" i="3"/>
  <c r="L228" i="3" s="1"/>
  <c r="B22" i="3"/>
  <c r="E22" i="3"/>
  <c r="D22" i="3"/>
  <c r="C22" i="3"/>
  <c r="O22" i="3" s="1"/>
  <c r="AP47" i="7" l="1"/>
  <c r="AP23" i="7"/>
  <c r="M228" i="3"/>
  <c r="Q228" i="3"/>
  <c r="N228" i="3"/>
  <c r="P228" i="3"/>
  <c r="O228" i="3"/>
  <c r="M22" i="3"/>
  <c r="L22" i="3"/>
  <c r="P22" i="3"/>
  <c r="N22" i="3"/>
  <c r="Q22" i="3"/>
  <c r="F164" i="3" l="1"/>
  <c r="G164" i="3"/>
  <c r="H164" i="3"/>
  <c r="I164" i="3"/>
  <c r="J164" i="3"/>
  <c r="K164" i="3"/>
  <c r="F7" i="3" l="1"/>
  <c r="G7" i="3"/>
  <c r="H7" i="3"/>
  <c r="I7" i="3"/>
  <c r="J7" i="3"/>
  <c r="K7" i="3"/>
  <c r="AN110" i="7" l="1"/>
  <c r="AM91" i="7"/>
  <c r="AL100" i="7"/>
  <c r="AM100" i="7"/>
  <c r="AN91" i="7"/>
  <c r="AL110" i="7"/>
  <c r="AN100" i="7"/>
  <c r="AM110" i="7"/>
  <c r="AL91" i="7"/>
  <c r="AM49" i="7"/>
  <c r="AN18" i="7"/>
  <c r="AN49" i="7"/>
  <c r="AL49" i="7"/>
  <c r="AK49" i="7"/>
  <c r="AK91" i="7"/>
  <c r="AJ91" i="7"/>
  <c r="AK100" i="7"/>
  <c r="AK110" i="7"/>
  <c r="AK18" i="7"/>
  <c r="AL18" i="7"/>
  <c r="AJ49" i="7"/>
  <c r="AM18" i="7"/>
  <c r="AI49" i="7"/>
  <c r="AJ18" i="7"/>
  <c r="AI18" i="7"/>
  <c r="AJ110" i="7"/>
  <c r="AI91" i="7"/>
  <c r="AI100" i="7"/>
  <c r="AJ100" i="7"/>
  <c r="AI110" i="7"/>
  <c r="AH110" i="7"/>
  <c r="AF110" i="7"/>
  <c r="AF100" i="7"/>
  <c r="AH91" i="7"/>
  <c r="AG91" i="7"/>
  <c r="AF91" i="7"/>
  <c r="AH100" i="7"/>
  <c r="AG110" i="7"/>
  <c r="AG100" i="7"/>
  <c r="AH49" i="7"/>
  <c r="AF49" i="7"/>
  <c r="AH18" i="7"/>
  <c r="AG18" i="7"/>
  <c r="AF18" i="7"/>
  <c r="AG49" i="7"/>
  <c r="AC127" i="7"/>
  <c r="AA127" i="7"/>
  <c r="Y127" i="7"/>
  <c r="W127" i="7"/>
  <c r="U127" i="7"/>
  <c r="S127" i="7"/>
  <c r="Q127" i="7"/>
  <c r="O127" i="7"/>
  <c r="M127" i="7"/>
  <c r="K127" i="7"/>
  <c r="I127" i="7"/>
  <c r="G127" i="7"/>
  <c r="E127" i="7"/>
  <c r="AD127" i="7"/>
  <c r="AE127" i="7" s="1"/>
  <c r="AB127" i="7"/>
  <c r="Z127" i="7"/>
  <c r="X127" i="7"/>
  <c r="V127" i="7"/>
  <c r="T127" i="7"/>
  <c r="R127" i="7"/>
  <c r="P127" i="7"/>
  <c r="N127" i="7"/>
  <c r="L127" i="7"/>
  <c r="J127" i="7"/>
  <c r="H127" i="7"/>
  <c r="F127" i="7"/>
  <c r="D127" i="7"/>
  <c r="AE110" i="7"/>
  <c r="AC110" i="7"/>
  <c r="AC100" i="7"/>
  <c r="AE91" i="7"/>
  <c r="AD91" i="7"/>
  <c r="AC91" i="7"/>
  <c r="AD110" i="7"/>
  <c r="AE100" i="7"/>
  <c r="AD100" i="7"/>
  <c r="AE49" i="7"/>
  <c r="AC49" i="7"/>
  <c r="AD18" i="7"/>
  <c r="AC18" i="7"/>
  <c r="AD49" i="7"/>
  <c r="AE18" i="7"/>
  <c r="AB110" i="7"/>
  <c r="AA110" i="7"/>
  <c r="AA100" i="7"/>
  <c r="AB91" i="7"/>
  <c r="Z91" i="7"/>
  <c r="Z110" i="7"/>
  <c r="AB100" i="7"/>
  <c r="Z100" i="7"/>
  <c r="AA91" i="7"/>
  <c r="Z49" i="7"/>
  <c r="AA49" i="7"/>
  <c r="AB18" i="7"/>
  <c r="AB49" i="7"/>
  <c r="Z18" i="7"/>
  <c r="AA18" i="7"/>
  <c r="Y110" i="7"/>
  <c r="Y100" i="7"/>
  <c r="X100" i="7"/>
  <c r="Y91" i="7"/>
  <c r="X91" i="7"/>
  <c r="X110" i="7"/>
  <c r="X49" i="7"/>
  <c r="Y49" i="7"/>
  <c r="Y18" i="7"/>
  <c r="X18" i="7"/>
  <c r="W110" i="7"/>
  <c r="V110" i="7"/>
  <c r="W100" i="7"/>
  <c r="W91" i="7"/>
  <c r="V100" i="7"/>
  <c r="V91" i="7"/>
  <c r="V49" i="7"/>
  <c r="V18" i="7"/>
  <c r="W49" i="7"/>
  <c r="W18" i="7"/>
  <c r="U110" i="7"/>
  <c r="U100" i="7"/>
  <c r="U91" i="7"/>
  <c r="U18" i="7"/>
  <c r="U49" i="7"/>
  <c r="T110" i="7"/>
  <c r="T91" i="7"/>
  <c r="T100" i="7"/>
  <c r="T18" i="7"/>
  <c r="T49" i="7"/>
  <c r="S100" i="7"/>
  <c r="S110" i="7"/>
  <c r="S91" i="7"/>
  <c r="S49" i="7"/>
  <c r="S18" i="7"/>
  <c r="R110" i="7"/>
  <c r="R91" i="7"/>
  <c r="R100" i="7"/>
  <c r="R18" i="7"/>
  <c r="R49" i="7"/>
  <c r="Q100" i="7"/>
  <c r="Q110" i="7"/>
  <c r="Q91" i="7"/>
  <c r="Q18" i="7"/>
  <c r="Q49" i="7"/>
  <c r="P49" i="7"/>
  <c r="P18" i="7"/>
  <c r="P100" i="7"/>
  <c r="P91" i="7"/>
  <c r="P110" i="7"/>
  <c r="O110" i="7"/>
  <c r="O100" i="7"/>
  <c r="O91" i="7"/>
  <c r="O18" i="7"/>
  <c r="O49" i="7"/>
  <c r="N18" i="7"/>
  <c r="N49" i="7"/>
  <c r="N110" i="7"/>
  <c r="N100" i="7"/>
  <c r="N91" i="7"/>
  <c r="M110" i="7"/>
  <c r="M100" i="7"/>
  <c r="M91" i="7"/>
  <c r="M49" i="7"/>
  <c r="M18" i="7"/>
  <c r="K110" i="7"/>
  <c r="H110" i="7"/>
  <c r="E110" i="7"/>
  <c r="I110" i="7"/>
  <c r="L110" i="7"/>
  <c r="F110" i="7"/>
  <c r="C110" i="7"/>
  <c r="J110" i="7"/>
  <c r="G110" i="7"/>
  <c r="D110" i="7"/>
  <c r="C49" i="7"/>
  <c r="K49" i="7"/>
  <c r="J49" i="7"/>
  <c r="D49" i="7"/>
  <c r="L49" i="7"/>
  <c r="E49" i="7"/>
  <c r="F49" i="7"/>
  <c r="G49" i="7"/>
  <c r="H49" i="7"/>
  <c r="I49" i="7"/>
  <c r="K100" i="7"/>
  <c r="J100" i="7"/>
  <c r="I100" i="7"/>
  <c r="H100" i="7"/>
  <c r="D100" i="7"/>
  <c r="C100" i="7"/>
  <c r="L100" i="7"/>
  <c r="E100" i="7"/>
  <c r="F100" i="7"/>
  <c r="G100" i="7"/>
  <c r="L91" i="7"/>
  <c r="F91" i="7"/>
  <c r="K91" i="7"/>
  <c r="J91" i="7"/>
  <c r="I91" i="7"/>
  <c r="H91" i="7"/>
  <c r="G91" i="7"/>
  <c r="D91" i="7"/>
  <c r="E91" i="7"/>
  <c r="C91" i="7"/>
  <c r="L18" i="7"/>
  <c r="F18" i="7"/>
  <c r="G18" i="7"/>
  <c r="H18" i="7"/>
  <c r="C18" i="7"/>
  <c r="I18" i="7"/>
  <c r="D18" i="7"/>
  <c r="J18" i="7"/>
  <c r="E18" i="7"/>
  <c r="K18" i="7"/>
  <c r="C164" i="3"/>
  <c r="D164" i="3"/>
  <c r="E164" i="3"/>
  <c r="B164" i="3"/>
  <c r="C7" i="3"/>
  <c r="O7" i="3" s="1"/>
  <c r="AP110" i="7" l="1"/>
  <c r="AP127" i="7"/>
  <c r="AP49" i="7"/>
  <c r="AP100" i="7"/>
  <c r="AP91" i="7"/>
  <c r="AP18" i="7"/>
  <c r="D7" i="3"/>
  <c r="E7" i="3"/>
  <c r="B7" i="3"/>
  <c r="O164" i="3"/>
  <c r="M164" i="3"/>
  <c r="Q164" i="3"/>
  <c r="N164" i="3"/>
  <c r="L164" i="3"/>
  <c r="P164" i="3"/>
  <c r="N7" i="3"/>
  <c r="L7" i="3"/>
  <c r="M7" i="3"/>
  <c r="P7" i="3"/>
  <c r="Q7" i="3"/>
  <c r="F163" i="3" l="1"/>
  <c r="G163" i="3"/>
  <c r="H163" i="3"/>
  <c r="I163" i="3"/>
  <c r="J163" i="3"/>
  <c r="K163" i="3"/>
  <c r="F162" i="3"/>
  <c r="G162" i="3"/>
  <c r="H162" i="3"/>
  <c r="I162" i="3"/>
  <c r="J162" i="3"/>
  <c r="K162" i="3"/>
  <c r="B162" i="3" l="1"/>
  <c r="C162" i="3"/>
  <c r="L162" i="3" s="1"/>
  <c r="D162" i="3"/>
  <c r="E162" i="3"/>
  <c r="B163" i="3"/>
  <c r="C163" i="3"/>
  <c r="O163" i="3" s="1"/>
  <c r="E163" i="3"/>
  <c r="D163" i="3"/>
  <c r="M162" i="3" l="1"/>
  <c r="L163" i="3"/>
  <c r="Q162" i="3"/>
  <c r="N163" i="3"/>
  <c r="P162" i="3"/>
  <c r="M163" i="3"/>
  <c r="N162" i="3"/>
  <c r="O162" i="3"/>
  <c r="P163" i="3"/>
  <c r="Q163" i="3"/>
  <c r="F88" i="3" l="1"/>
  <c r="G88" i="3"/>
  <c r="H88" i="3"/>
  <c r="I88" i="3"/>
  <c r="J88" i="3"/>
  <c r="K88" i="3"/>
  <c r="AK63" i="7" l="1"/>
  <c r="AN63" i="7"/>
  <c r="AL63" i="7"/>
  <c r="AM63" i="7"/>
  <c r="AI63" i="7"/>
  <c r="AJ63" i="7"/>
  <c r="AH63" i="7"/>
  <c r="AG63" i="7"/>
  <c r="AF63" i="7"/>
  <c r="AC63" i="7"/>
  <c r="AE63" i="7"/>
  <c r="AD63" i="7"/>
  <c r="AB63" i="7"/>
  <c r="AA63" i="7"/>
  <c r="Z63" i="7"/>
  <c r="X63" i="7"/>
  <c r="Y63" i="7"/>
  <c r="W63" i="7"/>
  <c r="V63" i="7"/>
  <c r="T63" i="7"/>
  <c r="U63" i="7"/>
  <c r="R63" i="7"/>
  <c r="S63" i="7"/>
  <c r="P63" i="7"/>
  <c r="Q63" i="7"/>
  <c r="N63" i="7"/>
  <c r="O63" i="7"/>
  <c r="L63" i="7"/>
  <c r="M63" i="7"/>
  <c r="F63" i="7"/>
  <c r="G63" i="7"/>
  <c r="H63" i="7"/>
  <c r="C63" i="7"/>
  <c r="I63" i="7"/>
  <c r="D63" i="7"/>
  <c r="J63" i="7"/>
  <c r="E63" i="7"/>
  <c r="K63" i="7"/>
  <c r="B88" i="3"/>
  <c r="C88" i="3"/>
  <c r="O88" i="3" s="1"/>
  <c r="D88" i="3"/>
  <c r="E88" i="3"/>
  <c r="AP63" i="7" l="1"/>
  <c r="L88" i="3"/>
  <c r="Q88" i="3"/>
  <c r="M88" i="3"/>
  <c r="P88" i="3"/>
  <c r="N88" i="3"/>
  <c r="D86" i="3" l="1"/>
  <c r="E86" i="3"/>
  <c r="AK67" i="7" l="1"/>
  <c r="AN67" i="7"/>
  <c r="AL67" i="7"/>
  <c r="AM67" i="7"/>
  <c r="AN25" i="7"/>
  <c r="AL102" i="7"/>
  <c r="AM102" i="7"/>
  <c r="AN102" i="7"/>
  <c r="AN6" i="7"/>
  <c r="AK102" i="7"/>
  <c r="AJ102" i="7"/>
  <c r="AI6" i="7"/>
  <c r="AK6" i="7"/>
  <c r="AL6" i="7"/>
  <c r="AM6" i="7"/>
  <c r="AI102" i="7"/>
  <c r="AJ6" i="7"/>
  <c r="AI67" i="7"/>
  <c r="AJ67" i="7"/>
  <c r="AJ25" i="7"/>
  <c r="AK25" i="7"/>
  <c r="AL25" i="7"/>
  <c r="AM25" i="7"/>
  <c r="AI25" i="7"/>
  <c r="AH102" i="7"/>
  <c r="AG102" i="7"/>
  <c r="AH6" i="7"/>
  <c r="AF102" i="7"/>
  <c r="AG6" i="7"/>
  <c r="AF6" i="7"/>
  <c r="AH25" i="7"/>
  <c r="AG25" i="7"/>
  <c r="AF25" i="7"/>
  <c r="AH67" i="7"/>
  <c r="AG67" i="7"/>
  <c r="AF67" i="7"/>
  <c r="AE102" i="7"/>
  <c r="AD102" i="7"/>
  <c r="E102" i="7"/>
  <c r="I102" i="7"/>
  <c r="M102" i="7"/>
  <c r="Q102" i="7"/>
  <c r="U102" i="7"/>
  <c r="Y102" i="7"/>
  <c r="C102" i="7"/>
  <c r="G102" i="7"/>
  <c r="O102" i="7"/>
  <c r="W102" i="7"/>
  <c r="D102" i="7"/>
  <c r="H102" i="7"/>
  <c r="L102" i="7"/>
  <c r="P102" i="7"/>
  <c r="T102" i="7"/>
  <c r="AB102" i="7"/>
  <c r="AC102" i="7"/>
  <c r="F102" i="7"/>
  <c r="J102" i="7"/>
  <c r="N102" i="7"/>
  <c r="R102" i="7"/>
  <c r="V102" i="7"/>
  <c r="Z102" i="7"/>
  <c r="AD6" i="7"/>
  <c r="AC6" i="7"/>
  <c r="K102" i="7"/>
  <c r="S102" i="7"/>
  <c r="AA102" i="7"/>
  <c r="X102" i="7"/>
  <c r="AE6" i="7"/>
  <c r="AE25" i="7"/>
  <c r="AD25" i="7"/>
  <c r="AC25" i="7"/>
  <c r="AE67" i="7"/>
  <c r="AD67" i="7"/>
  <c r="AC67" i="7"/>
  <c r="Z67" i="7"/>
  <c r="AA25" i="7"/>
  <c r="AB25" i="7"/>
  <c r="Z25" i="7"/>
  <c r="AB67" i="7"/>
  <c r="AA67" i="7"/>
  <c r="Z6" i="7"/>
  <c r="AA6" i="7"/>
  <c r="AB6" i="7"/>
  <c r="X6" i="7"/>
  <c r="Y6" i="7"/>
  <c r="V67" i="7"/>
  <c r="X67" i="7"/>
  <c r="Y25" i="7"/>
  <c r="Y67" i="7"/>
  <c r="X25" i="7"/>
  <c r="V25" i="7"/>
  <c r="W25" i="7"/>
  <c r="W67" i="7"/>
  <c r="V6" i="7"/>
  <c r="W6" i="7"/>
  <c r="U67" i="7"/>
  <c r="U25" i="7"/>
  <c r="T6" i="7"/>
  <c r="U6" i="7"/>
  <c r="T25" i="7"/>
  <c r="T67" i="7"/>
  <c r="S67" i="7"/>
  <c r="S25" i="7"/>
  <c r="R6" i="7"/>
  <c r="S6" i="7"/>
  <c r="R67" i="7"/>
  <c r="R25" i="7"/>
  <c r="Q25" i="7"/>
  <c r="Q67" i="7"/>
  <c r="P6" i="7"/>
  <c r="Q6" i="7"/>
  <c r="P25" i="7"/>
  <c r="P67" i="7"/>
  <c r="O25" i="7"/>
  <c r="O67" i="7"/>
  <c r="N6" i="7"/>
  <c r="O6" i="7"/>
  <c r="N25" i="7"/>
  <c r="N67" i="7"/>
  <c r="L6" i="7"/>
  <c r="M6" i="7"/>
  <c r="M25" i="7"/>
  <c r="M67" i="7"/>
  <c r="L25" i="7"/>
  <c r="L67" i="7"/>
  <c r="C6" i="7"/>
  <c r="I6" i="7"/>
  <c r="D6" i="7"/>
  <c r="J6" i="7"/>
  <c r="E6" i="7"/>
  <c r="K6" i="7"/>
  <c r="F6" i="7"/>
  <c r="G6" i="7"/>
  <c r="H6" i="7"/>
  <c r="G67" i="7"/>
  <c r="C25" i="7"/>
  <c r="I25" i="7"/>
  <c r="H67" i="7"/>
  <c r="D25" i="7"/>
  <c r="J25" i="7"/>
  <c r="C67" i="7"/>
  <c r="I67" i="7"/>
  <c r="E25" i="7"/>
  <c r="K25" i="7"/>
  <c r="D67" i="7"/>
  <c r="J67" i="7"/>
  <c r="F25" i="7"/>
  <c r="E67" i="7"/>
  <c r="K67" i="7"/>
  <c r="G25" i="7"/>
  <c r="F67" i="7"/>
  <c r="H25" i="7"/>
  <c r="C86" i="3"/>
  <c r="N86" i="3" s="1"/>
  <c r="F86" i="3"/>
  <c r="G86" i="3"/>
  <c r="B86" i="3"/>
  <c r="AP102" i="7" l="1"/>
  <c r="AP25" i="7"/>
  <c r="AP6" i="7"/>
  <c r="AP67" i="7"/>
  <c r="Q86" i="3"/>
  <c r="P86" i="3"/>
  <c r="O86" i="3"/>
  <c r="L86" i="3"/>
  <c r="M86" i="3"/>
  <c r="F124" i="3"/>
  <c r="G124" i="3"/>
  <c r="H124" i="3"/>
  <c r="I124" i="3"/>
  <c r="J124" i="3"/>
  <c r="K124" i="3"/>
  <c r="B124" i="3" l="1"/>
  <c r="E124" i="3"/>
  <c r="D124" i="3"/>
  <c r="C124" i="3"/>
  <c r="M124" i="3" s="1"/>
  <c r="O124" i="3" l="1"/>
  <c r="Q124" i="3"/>
  <c r="L124" i="3"/>
  <c r="P124" i="3"/>
  <c r="N124" i="3"/>
  <c r="F92" i="3" l="1"/>
  <c r="G92" i="3"/>
  <c r="H92" i="3"/>
  <c r="I92" i="3"/>
  <c r="J92" i="3"/>
  <c r="K92" i="3"/>
  <c r="AK77" i="7" l="1"/>
  <c r="AN77" i="7"/>
  <c r="AL77" i="7"/>
  <c r="AM77" i="7"/>
  <c r="AI77" i="7"/>
  <c r="AJ77" i="7"/>
  <c r="AH77" i="7"/>
  <c r="AG77" i="7"/>
  <c r="AF77" i="7"/>
  <c r="AE77" i="7"/>
  <c r="AD77" i="7"/>
  <c r="AC77" i="7"/>
  <c r="Z77" i="7"/>
  <c r="AB77" i="7"/>
  <c r="AA77" i="7"/>
  <c r="X77" i="7"/>
  <c r="Y77" i="7"/>
  <c r="W77" i="7"/>
  <c r="V77" i="7"/>
  <c r="T77" i="7"/>
  <c r="U77" i="7"/>
  <c r="R77" i="7"/>
  <c r="S77" i="7"/>
  <c r="P77" i="7"/>
  <c r="Q77" i="7"/>
  <c r="N77" i="7"/>
  <c r="O77" i="7"/>
  <c r="L77" i="7"/>
  <c r="M77" i="7"/>
  <c r="F77" i="7"/>
  <c r="G77" i="7"/>
  <c r="H77" i="7"/>
  <c r="C77" i="7"/>
  <c r="I77" i="7"/>
  <c r="D77" i="7"/>
  <c r="J77" i="7"/>
  <c r="E77" i="7"/>
  <c r="K77" i="7"/>
  <c r="B92" i="3"/>
  <c r="E92" i="3"/>
  <c r="C92" i="3"/>
  <c r="N92" i="3" s="1"/>
  <c r="D92" i="3"/>
  <c r="F161" i="3"/>
  <c r="G161" i="3"/>
  <c r="H161" i="3"/>
  <c r="I161" i="3"/>
  <c r="J161" i="3"/>
  <c r="K161" i="3"/>
  <c r="AP77" i="7" l="1"/>
  <c r="L92" i="3"/>
  <c r="P92" i="3"/>
  <c r="O92" i="3"/>
  <c r="M92" i="3"/>
  <c r="Q92" i="3"/>
  <c r="F12" i="3" l="1"/>
  <c r="G12" i="3"/>
  <c r="H12" i="3"/>
  <c r="I12" i="3"/>
  <c r="J12" i="3"/>
  <c r="K12" i="3"/>
  <c r="AE20" i="7" l="1"/>
  <c r="AD20" i="7"/>
  <c r="AC20" i="7"/>
  <c r="Z20" i="7"/>
  <c r="AB20" i="7"/>
  <c r="AA20" i="7"/>
  <c r="X20" i="7"/>
  <c r="Y20" i="7"/>
  <c r="V20" i="7"/>
  <c r="W20" i="7"/>
  <c r="U20" i="7"/>
  <c r="T20" i="7"/>
  <c r="S20" i="7"/>
  <c r="R20" i="7"/>
  <c r="Q20" i="7"/>
  <c r="P20" i="7"/>
  <c r="O20" i="7"/>
  <c r="N20" i="7"/>
  <c r="M20" i="7"/>
  <c r="L20" i="7"/>
  <c r="C20" i="7"/>
  <c r="I20" i="7"/>
  <c r="D20" i="7"/>
  <c r="J20" i="7"/>
  <c r="E20" i="7"/>
  <c r="K20" i="7"/>
  <c r="F20" i="7"/>
  <c r="G20" i="7"/>
  <c r="H20" i="7"/>
  <c r="B12" i="3"/>
  <c r="E12" i="3"/>
  <c r="C12" i="3"/>
  <c r="L12" i="3" s="1"/>
  <c r="D12" i="3"/>
  <c r="AP20" i="7" l="1"/>
  <c r="N12" i="3"/>
  <c r="Q12" i="3"/>
  <c r="M12" i="3"/>
  <c r="O12" i="3"/>
  <c r="P12" i="3"/>
  <c r="F6" i="3" l="1"/>
  <c r="G6" i="3"/>
  <c r="H6" i="3"/>
  <c r="I6" i="3"/>
  <c r="J6" i="3"/>
  <c r="K6" i="3"/>
  <c r="B6" i="3" l="1"/>
  <c r="C6" i="3"/>
  <c r="L6" i="3" s="1"/>
  <c r="E6" i="3"/>
  <c r="D6" i="3"/>
  <c r="O6" i="3" l="1"/>
  <c r="P6" i="3"/>
  <c r="M6" i="3"/>
  <c r="N6" i="3"/>
  <c r="Q6" i="3"/>
  <c r="AK57" i="7" l="1"/>
  <c r="AN57" i="7"/>
  <c r="AL57" i="7"/>
  <c r="AM57" i="7"/>
  <c r="AN15" i="7"/>
  <c r="AL115" i="7"/>
  <c r="AM115" i="7"/>
  <c r="AN115" i="7"/>
  <c r="AN7" i="7"/>
  <c r="AK115" i="7"/>
  <c r="AL15" i="7"/>
  <c r="AI57" i="7"/>
  <c r="AM15" i="7"/>
  <c r="AJ57" i="7"/>
  <c r="AI15" i="7"/>
  <c r="AJ15" i="7"/>
  <c r="AK15" i="7"/>
  <c r="AJ7" i="7"/>
  <c r="AK7" i="7"/>
  <c r="AI115" i="7"/>
  <c r="AL7" i="7"/>
  <c r="AJ115" i="7"/>
  <c r="AM7" i="7"/>
  <c r="AI7" i="7"/>
  <c r="AH57" i="7"/>
  <c r="AG57" i="7"/>
  <c r="AF57" i="7"/>
  <c r="AG15" i="7"/>
  <c r="AH15" i="7"/>
  <c r="AF15" i="7"/>
  <c r="AG115" i="7"/>
  <c r="AH115" i="7"/>
  <c r="AF115" i="7"/>
  <c r="AH7" i="7"/>
  <c r="AG7" i="7"/>
  <c r="AF7" i="7"/>
  <c r="AE57" i="7"/>
  <c r="AD57" i="7"/>
  <c r="AC57" i="7"/>
  <c r="AD15" i="7"/>
  <c r="AC15" i="7"/>
  <c r="AE15" i="7"/>
  <c r="AE7" i="7"/>
  <c r="AE115" i="7"/>
  <c r="AC115" i="7"/>
  <c r="AC7" i="7"/>
  <c r="AD7" i="7"/>
  <c r="AD115" i="7"/>
  <c r="Z15" i="7"/>
  <c r="AA15" i="7"/>
  <c r="AB57" i="7"/>
  <c r="AA57" i="7"/>
  <c r="Z57" i="7"/>
  <c r="AB15" i="7"/>
  <c r="Z7" i="7"/>
  <c r="Z115" i="7"/>
  <c r="AA7" i="7"/>
  <c r="AB115" i="7"/>
  <c r="AB7" i="7"/>
  <c r="AA115" i="7"/>
  <c r="X57" i="7"/>
  <c r="Y15" i="7"/>
  <c r="Y57" i="7"/>
  <c r="X15" i="7"/>
  <c r="Y7" i="7"/>
  <c r="Y115" i="7"/>
  <c r="X115" i="7"/>
  <c r="X7" i="7"/>
  <c r="V57" i="7"/>
  <c r="W57" i="7"/>
  <c r="W15" i="7"/>
  <c r="V15" i="7"/>
  <c r="W115" i="7"/>
  <c r="V115" i="7"/>
  <c r="W7" i="7"/>
  <c r="V7" i="7"/>
  <c r="U15" i="7"/>
  <c r="U57" i="7"/>
  <c r="U115" i="7"/>
  <c r="U7" i="7"/>
  <c r="T57" i="7"/>
  <c r="T15" i="7"/>
  <c r="T115" i="7"/>
  <c r="T7" i="7"/>
  <c r="S57" i="7"/>
  <c r="S15" i="7"/>
  <c r="S115" i="7"/>
  <c r="S7" i="7"/>
  <c r="R57" i="7"/>
  <c r="R15" i="7"/>
  <c r="H115" i="7"/>
  <c r="C115" i="7"/>
  <c r="I115" i="7"/>
  <c r="O115" i="7"/>
  <c r="R7" i="7"/>
  <c r="J115" i="7"/>
  <c r="D115" i="7"/>
  <c r="P115" i="7"/>
  <c r="F115" i="7"/>
  <c r="L115" i="7"/>
  <c r="G115" i="7"/>
  <c r="N115" i="7"/>
  <c r="R115" i="7"/>
  <c r="E115" i="7"/>
  <c r="K115" i="7"/>
  <c r="Q115" i="7"/>
  <c r="M115" i="7"/>
  <c r="Q7" i="7"/>
  <c r="Q57" i="7"/>
  <c r="Q15" i="7"/>
  <c r="P7" i="7"/>
  <c r="P15" i="7"/>
  <c r="P57" i="7"/>
  <c r="O57" i="7"/>
  <c r="O15" i="7"/>
  <c r="O7" i="7"/>
  <c r="N15" i="7"/>
  <c r="N57" i="7"/>
  <c r="N7" i="7"/>
  <c r="M7" i="7"/>
  <c r="M15" i="7"/>
  <c r="M57" i="7"/>
  <c r="L7" i="7"/>
  <c r="L57" i="7"/>
  <c r="L15" i="7"/>
  <c r="C7" i="7"/>
  <c r="I7" i="7"/>
  <c r="D7" i="7"/>
  <c r="J7" i="7"/>
  <c r="E7" i="7"/>
  <c r="K7" i="7"/>
  <c r="F7" i="7"/>
  <c r="G7" i="7"/>
  <c r="H7" i="7"/>
  <c r="E57" i="7"/>
  <c r="K57" i="7"/>
  <c r="C15" i="7"/>
  <c r="I15" i="7"/>
  <c r="F57" i="7"/>
  <c r="D15" i="7"/>
  <c r="J15" i="7"/>
  <c r="G57" i="7"/>
  <c r="E15" i="7"/>
  <c r="K15" i="7"/>
  <c r="H57" i="7"/>
  <c r="F15" i="7"/>
  <c r="C57" i="7"/>
  <c r="I57" i="7"/>
  <c r="G15" i="7"/>
  <c r="D57" i="7"/>
  <c r="J57" i="7"/>
  <c r="H15" i="7"/>
  <c r="B161" i="3"/>
  <c r="C161" i="3"/>
  <c r="L161" i="3" s="1"/>
  <c r="D161" i="3"/>
  <c r="E161" i="3"/>
  <c r="AP115" i="7" l="1"/>
  <c r="AP15" i="7"/>
  <c r="AP57" i="7"/>
  <c r="AP7" i="7"/>
  <c r="Q161" i="3"/>
  <c r="N161" i="3"/>
  <c r="M161" i="3"/>
  <c r="O161" i="3"/>
  <c r="P161" i="3"/>
  <c r="K178" i="3" l="1"/>
  <c r="J178" i="3"/>
  <c r="I178" i="3"/>
  <c r="H178" i="3"/>
  <c r="G178" i="3"/>
  <c r="F178" i="3"/>
  <c r="I56" i="6"/>
  <c r="I52" i="6" l="1"/>
  <c r="I55" i="6"/>
  <c r="I53" i="6"/>
  <c r="I54" i="6"/>
  <c r="B178" i="3"/>
  <c r="B181" i="3" s="1"/>
  <c r="I49" i="6"/>
  <c r="I51" i="6"/>
  <c r="I46" i="6"/>
  <c r="I47" i="6"/>
  <c r="I48" i="6"/>
  <c r="I50" i="6"/>
  <c r="I42" i="6"/>
  <c r="I43" i="6"/>
  <c r="I44" i="6"/>
  <c r="I45" i="6"/>
  <c r="I38" i="6"/>
  <c r="I39" i="6"/>
  <c r="I40" i="6"/>
  <c r="I41" i="6"/>
  <c r="I34" i="6"/>
  <c r="I35" i="6"/>
  <c r="I36" i="6"/>
  <c r="I37" i="6"/>
  <c r="I30" i="6"/>
  <c r="I32" i="6"/>
  <c r="I31" i="6"/>
  <c r="I33" i="6"/>
  <c r="I29" i="6"/>
  <c r="I28" i="6"/>
  <c r="I27" i="6"/>
  <c r="I26" i="6"/>
  <c r="C178" i="3"/>
  <c r="P178" i="3" s="1"/>
  <c r="D178" i="3"/>
  <c r="D181" i="3" s="1"/>
  <c r="I5" i="6"/>
  <c r="I13" i="6"/>
  <c r="I21" i="6"/>
  <c r="I7" i="6"/>
  <c r="I23" i="6"/>
  <c r="I16" i="6"/>
  <c r="I11" i="6"/>
  <c r="I12" i="6"/>
  <c r="I6" i="6"/>
  <c r="I14" i="6"/>
  <c r="I22" i="6"/>
  <c r="I15" i="6"/>
  <c r="I8" i="6"/>
  <c r="I24" i="6"/>
  <c r="I4" i="6"/>
  <c r="I9" i="6"/>
  <c r="I17" i="6"/>
  <c r="I25" i="6"/>
  <c r="I10" i="6"/>
  <c r="I18" i="6"/>
  <c r="I57" i="6"/>
  <c r="L57" i="6" s="1"/>
  <c r="I19" i="6"/>
  <c r="I20" i="6"/>
  <c r="E178" i="3"/>
  <c r="E181" i="3" s="1"/>
  <c r="H181" i="3"/>
  <c r="J181" i="3"/>
  <c r="F181" i="3"/>
  <c r="G181" i="3"/>
  <c r="K181" i="3"/>
  <c r="I181" i="3"/>
  <c r="L178" i="3" l="1"/>
  <c r="C181" i="3"/>
  <c r="Q178" i="3"/>
  <c r="N178" i="3"/>
  <c r="M178" i="3"/>
  <c r="O178" i="3"/>
  <c r="I58" i="6"/>
  <c r="F160" i="3" l="1"/>
  <c r="G160" i="3"/>
  <c r="H160" i="3"/>
  <c r="I160" i="3"/>
  <c r="J160" i="3"/>
  <c r="K160" i="3"/>
  <c r="AN90" i="7" l="1"/>
  <c r="AN134" i="7"/>
  <c r="AL134" i="7"/>
  <c r="AM126" i="7"/>
  <c r="AK90" i="7"/>
  <c r="AL90" i="7"/>
  <c r="AN21" i="7"/>
  <c r="AM90" i="7"/>
  <c r="AM134" i="7"/>
  <c r="AN126" i="7"/>
  <c r="AL126" i="7"/>
  <c r="AK134" i="7"/>
  <c r="AK126" i="7"/>
  <c r="AL21" i="7"/>
  <c r="AM21" i="7"/>
  <c r="AJ134" i="7"/>
  <c r="AJ137" i="7" s="1"/>
  <c r="AJ126" i="7"/>
  <c r="AJ129" i="7" s="1"/>
  <c r="AI90" i="7"/>
  <c r="AI21" i="7"/>
  <c r="AJ21" i="7"/>
  <c r="AI134" i="7"/>
  <c r="AI137" i="7" s="1"/>
  <c r="AI126" i="7"/>
  <c r="AI129" i="7" s="1"/>
  <c r="AJ90" i="7"/>
  <c r="AK21" i="7"/>
  <c r="AG126" i="7"/>
  <c r="AH90" i="7"/>
  <c r="AG90" i="7"/>
  <c r="AF90" i="7"/>
  <c r="AG134" i="7"/>
  <c r="AH126" i="7"/>
  <c r="AH21" i="7"/>
  <c r="AG21" i="7"/>
  <c r="AF21" i="7"/>
  <c r="AF134" i="7"/>
  <c r="AH134" i="7"/>
  <c r="AF126" i="7"/>
  <c r="AE134" i="7"/>
  <c r="AE137" i="7" s="1"/>
  <c r="AA134" i="7"/>
  <c r="AA137" i="7" s="1"/>
  <c r="W134" i="7"/>
  <c r="W137" i="7" s="1"/>
  <c r="S134" i="7"/>
  <c r="S137" i="7" s="1"/>
  <c r="O134" i="7"/>
  <c r="O137" i="7" s="1"/>
  <c r="K134" i="7"/>
  <c r="K137" i="7" s="1"/>
  <c r="G134" i="7"/>
  <c r="C134" i="7"/>
  <c r="AD134" i="7"/>
  <c r="AD137" i="7" s="1"/>
  <c r="Z134" i="7"/>
  <c r="Z137" i="7" s="1"/>
  <c r="V134" i="7"/>
  <c r="V137" i="7" s="1"/>
  <c r="R134" i="7"/>
  <c r="R137" i="7" s="1"/>
  <c r="N134" i="7"/>
  <c r="N137" i="7" s="1"/>
  <c r="J134" i="7"/>
  <c r="J137" i="7" s="1"/>
  <c r="F134" i="7"/>
  <c r="AC134" i="7"/>
  <c r="AC137" i="7" s="1"/>
  <c r="Y134" i="7"/>
  <c r="Y137" i="7" s="1"/>
  <c r="U134" i="7"/>
  <c r="U137" i="7" s="1"/>
  <c r="Q134" i="7"/>
  <c r="Q137" i="7" s="1"/>
  <c r="M134" i="7"/>
  <c r="M137" i="7" s="1"/>
  <c r="I134" i="7"/>
  <c r="I137" i="7" s="1"/>
  <c r="E134" i="7"/>
  <c r="AB134" i="7"/>
  <c r="AB137" i="7" s="1"/>
  <c r="X134" i="7"/>
  <c r="X137" i="7" s="1"/>
  <c r="T134" i="7"/>
  <c r="T137" i="7" s="1"/>
  <c r="P134" i="7"/>
  <c r="P137" i="7" s="1"/>
  <c r="L134" i="7"/>
  <c r="L137" i="7" s="1"/>
  <c r="H134" i="7"/>
  <c r="D134" i="7"/>
  <c r="AE126" i="7"/>
  <c r="C126" i="7"/>
  <c r="AD126" i="7"/>
  <c r="AE90" i="7"/>
  <c r="AD90" i="7"/>
  <c r="AC90" i="7"/>
  <c r="AB90" i="7"/>
  <c r="AE21" i="7"/>
  <c r="AD21" i="7"/>
  <c r="AC21" i="7"/>
  <c r="AA21" i="7"/>
  <c r="AA90" i="7"/>
  <c r="Z21" i="7"/>
  <c r="AB21" i="7"/>
  <c r="Z90" i="7"/>
  <c r="V90" i="7"/>
  <c r="Y21" i="7"/>
  <c r="X21" i="7"/>
  <c r="Y90" i="7"/>
  <c r="X90" i="7"/>
  <c r="W21" i="7"/>
  <c r="W90" i="7"/>
  <c r="V21" i="7"/>
  <c r="U21" i="7"/>
  <c r="U90" i="7"/>
  <c r="T90" i="7"/>
  <c r="T21" i="7"/>
  <c r="S21" i="7"/>
  <c r="S90" i="7"/>
  <c r="R90" i="7"/>
  <c r="R21" i="7"/>
  <c r="Q21" i="7"/>
  <c r="Q90" i="7"/>
  <c r="P90" i="7"/>
  <c r="P21" i="7"/>
  <c r="O90" i="7"/>
  <c r="O21" i="7"/>
  <c r="N90" i="7"/>
  <c r="N21" i="7"/>
  <c r="M90" i="7"/>
  <c r="M21" i="7"/>
  <c r="L21" i="7"/>
  <c r="L90" i="7"/>
  <c r="K90" i="7"/>
  <c r="J90" i="7"/>
  <c r="I90" i="7"/>
  <c r="H90" i="7"/>
  <c r="G90" i="7"/>
  <c r="E90" i="7"/>
  <c r="F90" i="7"/>
  <c r="D90" i="7"/>
  <c r="C21" i="7"/>
  <c r="I21" i="7"/>
  <c r="D21" i="7"/>
  <c r="J21" i="7"/>
  <c r="E21" i="7"/>
  <c r="K21" i="7"/>
  <c r="F21" i="7"/>
  <c r="G21" i="7"/>
  <c r="H21" i="7"/>
  <c r="B160" i="3"/>
  <c r="C160" i="3"/>
  <c r="N160" i="3" s="1"/>
  <c r="E160" i="3"/>
  <c r="D160" i="3"/>
  <c r="AK137" i="7" l="1"/>
  <c r="H137" i="7"/>
  <c r="AN137" i="7"/>
  <c r="AF137" i="7"/>
  <c r="F137" i="7"/>
  <c r="AL137" i="7"/>
  <c r="G137" i="7"/>
  <c r="AM137" i="7"/>
  <c r="D137" i="7"/>
  <c r="AG137" i="7"/>
  <c r="E137" i="7"/>
  <c r="AH137" i="7"/>
  <c r="C137" i="7"/>
  <c r="AP21" i="7"/>
  <c r="L160" i="3"/>
  <c r="Q160" i="3"/>
  <c r="M160" i="3"/>
  <c r="P160" i="3"/>
  <c r="O160" i="3"/>
  <c r="K227" i="3"/>
  <c r="AP134" i="7" l="1"/>
  <c r="AP137" i="7" s="1"/>
  <c r="P75" i="7" l="1"/>
  <c r="N75" i="7" l="1"/>
  <c r="O75" i="7"/>
  <c r="L75" i="7"/>
  <c r="M75" i="7"/>
  <c r="D75" i="7"/>
  <c r="J75" i="7"/>
  <c r="E75" i="7"/>
  <c r="K75" i="7"/>
  <c r="F75" i="7"/>
  <c r="G75" i="7"/>
  <c r="H75" i="7"/>
  <c r="C75" i="7"/>
  <c r="I75" i="7"/>
  <c r="AP75" i="7" l="1"/>
  <c r="K229" i="3"/>
  <c r="D78" i="3" l="1"/>
  <c r="E78" i="3"/>
  <c r="H78" i="3"/>
  <c r="I78" i="3"/>
  <c r="J78" i="3"/>
  <c r="K78" i="3"/>
  <c r="AK61" i="7" l="1"/>
  <c r="AN61" i="7"/>
  <c r="AL61" i="7"/>
  <c r="AM61" i="7"/>
  <c r="AI61" i="7"/>
  <c r="AJ61" i="7"/>
  <c r="AG61" i="7"/>
  <c r="AF61" i="7"/>
  <c r="AH61" i="7"/>
  <c r="AE61" i="7"/>
  <c r="AD61" i="7"/>
  <c r="AC61" i="7"/>
  <c r="Z61" i="7"/>
  <c r="AB61" i="7"/>
  <c r="AA61" i="7"/>
  <c r="X61" i="7"/>
  <c r="Y61" i="7"/>
  <c r="W61" i="7"/>
  <c r="V61" i="7"/>
  <c r="T61" i="7"/>
  <c r="U61" i="7"/>
  <c r="R61" i="7"/>
  <c r="S61" i="7"/>
  <c r="P61" i="7"/>
  <c r="Q61" i="7"/>
  <c r="N61" i="7"/>
  <c r="O61" i="7"/>
  <c r="L61" i="7"/>
  <c r="M61" i="7"/>
  <c r="B78" i="3"/>
  <c r="H61" i="7"/>
  <c r="C61" i="7"/>
  <c r="I61" i="7"/>
  <c r="D61" i="7"/>
  <c r="J61" i="7"/>
  <c r="E61" i="7"/>
  <c r="K61" i="7"/>
  <c r="F61" i="7"/>
  <c r="G61" i="7"/>
  <c r="G78" i="3"/>
  <c r="F78" i="3"/>
  <c r="C78" i="3"/>
  <c r="Q78" i="3" s="1"/>
  <c r="AP61" i="7" l="1"/>
  <c r="M78" i="3"/>
  <c r="O78" i="3"/>
  <c r="P78" i="3"/>
  <c r="L78" i="3"/>
  <c r="N78" i="3"/>
  <c r="F16" i="3" l="1"/>
  <c r="G16" i="3"/>
  <c r="H16" i="3"/>
  <c r="I16" i="3"/>
  <c r="J16" i="3"/>
  <c r="K16" i="3"/>
  <c r="H77" i="3"/>
  <c r="I77" i="3"/>
  <c r="J77" i="3"/>
  <c r="K77" i="3"/>
  <c r="F77" i="3"/>
  <c r="AN24" i="7"/>
  <c r="H56" i="6" l="1"/>
  <c r="AM111" i="7"/>
  <c r="AN111" i="7"/>
  <c r="G56" i="6"/>
  <c r="AN8" i="7"/>
  <c r="AL101" i="7"/>
  <c r="AM101" i="7"/>
  <c r="AL111" i="7"/>
  <c r="AN101" i="7"/>
  <c r="AK111" i="7"/>
  <c r="AK101" i="7"/>
  <c r="AK24" i="7"/>
  <c r="AL24" i="7"/>
  <c r="AM24" i="7"/>
  <c r="AJ24" i="7"/>
  <c r="AI24" i="7"/>
  <c r="H55" i="6"/>
  <c r="H53" i="6"/>
  <c r="H52" i="6"/>
  <c r="H54" i="6"/>
  <c r="AI111" i="7"/>
  <c r="AM8" i="7"/>
  <c r="AJ111" i="7"/>
  <c r="AI8" i="7"/>
  <c r="G55" i="6"/>
  <c r="AJ8" i="7"/>
  <c r="AI101" i="7"/>
  <c r="AK8" i="7"/>
  <c r="AJ101" i="7"/>
  <c r="AL8" i="7"/>
  <c r="G52" i="6"/>
  <c r="G54" i="6"/>
  <c r="G53" i="6"/>
  <c r="AH24" i="7"/>
  <c r="AG24" i="7"/>
  <c r="AF24" i="7"/>
  <c r="AG111" i="7"/>
  <c r="AG101" i="7"/>
  <c r="AH8" i="7"/>
  <c r="AG8" i="7"/>
  <c r="AF8" i="7"/>
  <c r="AH111" i="7"/>
  <c r="AF111" i="7"/>
  <c r="AF101" i="7"/>
  <c r="AH101" i="7"/>
  <c r="W24" i="7"/>
  <c r="V24" i="7"/>
  <c r="X24" i="7"/>
  <c r="Y24" i="7"/>
  <c r="AD24" i="7"/>
  <c r="AE24" i="7"/>
  <c r="AC24" i="7"/>
  <c r="AA24" i="7"/>
  <c r="AB24" i="7"/>
  <c r="Z24" i="7"/>
  <c r="AD101" i="7"/>
  <c r="AE111" i="7"/>
  <c r="AC111" i="7"/>
  <c r="AC101" i="7"/>
  <c r="AE8" i="7"/>
  <c r="AD8" i="7"/>
  <c r="AC8" i="7"/>
  <c r="AD111" i="7"/>
  <c r="AE101" i="7"/>
  <c r="G46" i="6"/>
  <c r="G47" i="6"/>
  <c r="G48" i="6"/>
  <c r="G49" i="6"/>
  <c r="G50" i="6"/>
  <c r="G51" i="6"/>
  <c r="H46" i="6"/>
  <c r="H47" i="6"/>
  <c r="H48" i="6"/>
  <c r="H49" i="6"/>
  <c r="H50" i="6"/>
  <c r="H51" i="6"/>
  <c r="AA101" i="7"/>
  <c r="AB111" i="7"/>
  <c r="AA111" i="7"/>
  <c r="Z8" i="7"/>
  <c r="AB8" i="7"/>
  <c r="Z111" i="7"/>
  <c r="AA8" i="7"/>
  <c r="AB101" i="7"/>
  <c r="Z101" i="7"/>
  <c r="H42" i="6"/>
  <c r="H43" i="6"/>
  <c r="H44" i="6"/>
  <c r="H45" i="6"/>
  <c r="G42" i="6"/>
  <c r="G43" i="6"/>
  <c r="G44" i="6"/>
  <c r="G45" i="6"/>
  <c r="X8" i="7"/>
  <c r="Y111" i="7"/>
  <c r="Y101" i="7"/>
  <c r="X101" i="7"/>
  <c r="Y8" i="7"/>
  <c r="X111" i="7"/>
  <c r="W8" i="7"/>
  <c r="V101" i="7"/>
  <c r="W111" i="7"/>
  <c r="V111" i="7"/>
  <c r="W101" i="7"/>
  <c r="V8" i="7"/>
  <c r="G38" i="6"/>
  <c r="G39" i="6"/>
  <c r="G40" i="6"/>
  <c r="G41" i="6"/>
  <c r="H41" i="6"/>
  <c r="H38" i="6"/>
  <c r="H39" i="6"/>
  <c r="H40" i="6"/>
  <c r="U111" i="7"/>
  <c r="U101" i="7"/>
  <c r="U8" i="7"/>
  <c r="T24" i="7"/>
  <c r="U24" i="7"/>
  <c r="T111" i="7"/>
  <c r="T101" i="7"/>
  <c r="T8" i="7"/>
  <c r="S101" i="7"/>
  <c r="S111" i="7"/>
  <c r="S8" i="7"/>
  <c r="R24" i="7"/>
  <c r="S24" i="7"/>
  <c r="R111" i="7"/>
  <c r="R101" i="7"/>
  <c r="R8" i="7"/>
  <c r="H34" i="6"/>
  <c r="H35" i="6"/>
  <c r="H36" i="6"/>
  <c r="H37" i="6"/>
  <c r="G34" i="6"/>
  <c r="G35" i="6"/>
  <c r="G36" i="6"/>
  <c r="G37" i="6"/>
  <c r="P24" i="7"/>
  <c r="Q24" i="7"/>
  <c r="Q8" i="7"/>
  <c r="Q101" i="7"/>
  <c r="Q111" i="7"/>
  <c r="P111" i="7"/>
  <c r="P8" i="7"/>
  <c r="P101" i="7"/>
  <c r="O111" i="7"/>
  <c r="O101" i="7"/>
  <c r="O8" i="7"/>
  <c r="N24" i="7"/>
  <c r="O24" i="7"/>
  <c r="N111" i="7"/>
  <c r="N101" i="7"/>
  <c r="N8" i="7"/>
  <c r="L24" i="7"/>
  <c r="M24" i="7"/>
  <c r="M111" i="7"/>
  <c r="M8" i="7"/>
  <c r="M101" i="7"/>
  <c r="K101" i="7"/>
  <c r="I101" i="7"/>
  <c r="F101" i="7"/>
  <c r="E101" i="7"/>
  <c r="C101" i="7"/>
  <c r="J101" i="7"/>
  <c r="H101" i="7"/>
  <c r="G101" i="7"/>
  <c r="D101" i="7"/>
  <c r="L101" i="7"/>
  <c r="K111" i="7"/>
  <c r="H111" i="7"/>
  <c r="E111" i="7"/>
  <c r="L111" i="7"/>
  <c r="I111" i="7"/>
  <c r="F111" i="7"/>
  <c r="C111" i="7"/>
  <c r="J111" i="7"/>
  <c r="G111" i="7"/>
  <c r="D111" i="7"/>
  <c r="G33" i="6"/>
  <c r="L8" i="7"/>
  <c r="G30" i="6"/>
  <c r="G31" i="6"/>
  <c r="G32" i="6"/>
  <c r="H30" i="6"/>
  <c r="H33" i="6"/>
  <c r="H31" i="6"/>
  <c r="H32" i="6"/>
  <c r="F8" i="7"/>
  <c r="G8" i="7"/>
  <c r="H8" i="7"/>
  <c r="C8" i="7"/>
  <c r="I8" i="7"/>
  <c r="D8" i="7"/>
  <c r="J8" i="7"/>
  <c r="E8" i="7"/>
  <c r="K8" i="7"/>
  <c r="F24" i="7"/>
  <c r="G24" i="7"/>
  <c r="H24" i="7"/>
  <c r="C24" i="7"/>
  <c r="I24" i="7"/>
  <c r="D24" i="7"/>
  <c r="J24" i="7"/>
  <c r="E24" i="7"/>
  <c r="K24" i="7"/>
  <c r="H29" i="6"/>
  <c r="H28" i="6"/>
  <c r="H27" i="6"/>
  <c r="G29" i="6"/>
  <c r="G27" i="6"/>
  <c r="G28" i="6"/>
  <c r="G26" i="6"/>
  <c r="H26" i="6"/>
  <c r="B16" i="3"/>
  <c r="G77" i="3"/>
  <c r="E16" i="3"/>
  <c r="D16" i="3"/>
  <c r="C16" i="3"/>
  <c r="L16" i="3" s="1"/>
  <c r="AP111" i="7" l="1"/>
  <c r="AF129" i="7"/>
  <c r="AP101" i="7"/>
  <c r="AP24" i="7"/>
  <c r="AP8" i="7"/>
  <c r="N16" i="3"/>
  <c r="M16" i="3"/>
  <c r="P16" i="3"/>
  <c r="O16" i="3"/>
  <c r="Q16" i="3"/>
  <c r="F56" i="6" l="1"/>
  <c r="AK66" i="7" l="1"/>
  <c r="AN66" i="7"/>
  <c r="AL66" i="7"/>
  <c r="AM66" i="7"/>
  <c r="AN13" i="7"/>
  <c r="F52" i="6"/>
  <c r="F54" i="6"/>
  <c r="F55" i="6"/>
  <c r="F53" i="6"/>
  <c r="AJ66" i="7"/>
  <c r="AJ13" i="7"/>
  <c r="AK13" i="7"/>
  <c r="AL13" i="7"/>
  <c r="AI66" i="7"/>
  <c r="AM13" i="7"/>
  <c r="AI13" i="7"/>
  <c r="AH66" i="7"/>
  <c r="AG66" i="7"/>
  <c r="AF66" i="7"/>
  <c r="AH13" i="7"/>
  <c r="AG13" i="7"/>
  <c r="AF13" i="7"/>
  <c r="AE66" i="7"/>
  <c r="AD66" i="7"/>
  <c r="AC66" i="7"/>
  <c r="AE13" i="7"/>
  <c r="AD13" i="7"/>
  <c r="AC13" i="7"/>
  <c r="F46" i="6"/>
  <c r="F47" i="6"/>
  <c r="F48" i="6"/>
  <c r="F49" i="6"/>
  <c r="F50" i="6"/>
  <c r="F51" i="6"/>
  <c r="Z66" i="7"/>
  <c r="AA13" i="7"/>
  <c r="Z13" i="7"/>
  <c r="AB13" i="7"/>
  <c r="AB66" i="7"/>
  <c r="AA66" i="7"/>
  <c r="F42" i="6"/>
  <c r="F43" i="6"/>
  <c r="F44" i="6"/>
  <c r="F45" i="6"/>
  <c r="V66" i="7"/>
  <c r="Y66" i="7"/>
  <c r="X13" i="7"/>
  <c r="X66" i="7"/>
  <c r="Y13" i="7"/>
  <c r="F38" i="6"/>
  <c r="F39" i="6"/>
  <c r="F40" i="6"/>
  <c r="F41" i="6"/>
  <c r="W13" i="7"/>
  <c r="W66" i="7"/>
  <c r="V13" i="7"/>
  <c r="U13" i="7"/>
  <c r="U66" i="7"/>
  <c r="T66" i="7"/>
  <c r="T13" i="7"/>
  <c r="S13" i="7"/>
  <c r="S66" i="7"/>
  <c r="R13" i="7"/>
  <c r="R66" i="7"/>
  <c r="F34" i="6"/>
  <c r="F35" i="6"/>
  <c r="F36" i="6"/>
  <c r="F37" i="6"/>
  <c r="Q13" i="7"/>
  <c r="Q66" i="7"/>
  <c r="P66" i="7"/>
  <c r="P13" i="7"/>
  <c r="O13" i="7"/>
  <c r="O66" i="7"/>
  <c r="N13" i="7"/>
  <c r="N66" i="7"/>
  <c r="M66" i="7"/>
  <c r="M13" i="7"/>
  <c r="F30" i="6"/>
  <c r="F31" i="6"/>
  <c r="F32" i="6"/>
  <c r="F33" i="6"/>
  <c r="L13" i="7"/>
  <c r="L66" i="7"/>
  <c r="C66" i="7"/>
  <c r="I66" i="7"/>
  <c r="F13" i="7"/>
  <c r="D66" i="7"/>
  <c r="J66" i="7"/>
  <c r="G13" i="7"/>
  <c r="E66" i="7"/>
  <c r="K66" i="7"/>
  <c r="H13" i="7"/>
  <c r="F66" i="7"/>
  <c r="C13" i="7"/>
  <c r="I13" i="7"/>
  <c r="G66" i="7"/>
  <c r="D13" i="7"/>
  <c r="J13" i="7"/>
  <c r="H66" i="7"/>
  <c r="E13" i="7"/>
  <c r="K13" i="7"/>
  <c r="F27" i="6"/>
  <c r="F28" i="6"/>
  <c r="F29" i="6"/>
  <c r="F26" i="6"/>
  <c r="D15" i="3"/>
  <c r="E15" i="3"/>
  <c r="H15" i="3"/>
  <c r="I15" i="3"/>
  <c r="J15" i="3"/>
  <c r="K15" i="3"/>
  <c r="AP13" i="7" l="1"/>
  <c r="AP66" i="7"/>
  <c r="B39" i="3"/>
  <c r="B23" i="3"/>
  <c r="C39" i="3"/>
  <c r="D39" i="3"/>
  <c r="E39" i="3"/>
  <c r="F39" i="3"/>
  <c r="G39" i="3"/>
  <c r="H39" i="3"/>
  <c r="I39" i="3"/>
  <c r="J39" i="3"/>
  <c r="K39" i="3"/>
  <c r="B20" i="3"/>
  <c r="C20" i="3"/>
  <c r="D20" i="3"/>
  <c r="E20" i="3"/>
  <c r="F20" i="3"/>
  <c r="G20" i="3"/>
  <c r="H20" i="3"/>
  <c r="I20" i="3"/>
  <c r="J20" i="3"/>
  <c r="K20" i="3"/>
  <c r="B26" i="3"/>
  <c r="C26" i="3"/>
  <c r="D26" i="3"/>
  <c r="E26" i="3"/>
  <c r="F26" i="3"/>
  <c r="G26" i="3"/>
  <c r="H26" i="3"/>
  <c r="I26" i="3"/>
  <c r="J26" i="3"/>
  <c r="K26" i="3"/>
  <c r="B27" i="3"/>
  <c r="C27" i="3"/>
  <c r="D27" i="3"/>
  <c r="E27" i="3"/>
  <c r="F27" i="3"/>
  <c r="G27" i="3"/>
  <c r="H27" i="3"/>
  <c r="I27" i="3"/>
  <c r="J27" i="3"/>
  <c r="K27" i="3"/>
  <c r="B13" i="3"/>
  <c r="C13" i="3"/>
  <c r="D13" i="3"/>
  <c r="E13" i="3"/>
  <c r="F13" i="3"/>
  <c r="G13" i="3"/>
  <c r="H13" i="3"/>
  <c r="I13" i="3"/>
  <c r="J13" i="3"/>
  <c r="K13" i="3"/>
  <c r="B28" i="3"/>
  <c r="C28" i="3"/>
  <c r="D28" i="3"/>
  <c r="E28" i="3"/>
  <c r="F28" i="3"/>
  <c r="G28" i="3"/>
  <c r="H28" i="3"/>
  <c r="I28" i="3"/>
  <c r="J28" i="3"/>
  <c r="K28" i="3"/>
  <c r="B29" i="3"/>
  <c r="C29" i="3"/>
  <c r="D29" i="3"/>
  <c r="E29" i="3"/>
  <c r="F29" i="3"/>
  <c r="G29" i="3"/>
  <c r="H29" i="3"/>
  <c r="I29" i="3"/>
  <c r="J29" i="3"/>
  <c r="K29" i="3"/>
  <c r="B30" i="3"/>
  <c r="C30" i="3"/>
  <c r="D30" i="3"/>
  <c r="E30" i="3"/>
  <c r="F30" i="3"/>
  <c r="G30" i="3"/>
  <c r="H30" i="3"/>
  <c r="I30" i="3"/>
  <c r="J30" i="3"/>
  <c r="K30" i="3"/>
  <c r="B31" i="3"/>
  <c r="C31" i="3"/>
  <c r="D31" i="3"/>
  <c r="E31" i="3"/>
  <c r="F31" i="3"/>
  <c r="G31" i="3"/>
  <c r="H31" i="3"/>
  <c r="I31" i="3"/>
  <c r="J31" i="3"/>
  <c r="K31" i="3"/>
  <c r="B32" i="3"/>
  <c r="C32" i="3"/>
  <c r="D32" i="3"/>
  <c r="E32" i="3"/>
  <c r="F32" i="3"/>
  <c r="G32" i="3"/>
  <c r="H32" i="3"/>
  <c r="I32" i="3"/>
  <c r="J32" i="3"/>
  <c r="K32" i="3"/>
  <c r="B33" i="3"/>
  <c r="C33" i="3"/>
  <c r="D33" i="3"/>
  <c r="E33" i="3"/>
  <c r="F33" i="3"/>
  <c r="G33" i="3"/>
  <c r="H33" i="3"/>
  <c r="I33" i="3"/>
  <c r="J33" i="3"/>
  <c r="K33" i="3"/>
  <c r="F34" i="3"/>
  <c r="G34" i="3"/>
  <c r="H34" i="3"/>
  <c r="I34" i="3"/>
  <c r="J34" i="3"/>
  <c r="K34" i="3"/>
  <c r="B14" i="3"/>
  <c r="C14" i="3"/>
  <c r="D14" i="3"/>
  <c r="E14" i="3"/>
  <c r="F14" i="3"/>
  <c r="G14" i="3"/>
  <c r="H14" i="3"/>
  <c r="I14" i="3"/>
  <c r="J14" i="3"/>
  <c r="K14" i="3"/>
  <c r="B35" i="3"/>
  <c r="C35" i="3"/>
  <c r="D35" i="3"/>
  <c r="E35" i="3"/>
  <c r="F35" i="3"/>
  <c r="G35" i="3"/>
  <c r="H35" i="3"/>
  <c r="I35" i="3"/>
  <c r="J35" i="3"/>
  <c r="K35" i="3"/>
  <c r="B36" i="3"/>
  <c r="C36" i="3"/>
  <c r="D36" i="3"/>
  <c r="E36" i="3"/>
  <c r="F36" i="3"/>
  <c r="G36" i="3"/>
  <c r="H36" i="3"/>
  <c r="I36" i="3"/>
  <c r="J36" i="3"/>
  <c r="K36" i="3"/>
  <c r="B37" i="3"/>
  <c r="C37" i="3"/>
  <c r="D37" i="3"/>
  <c r="E37" i="3"/>
  <c r="F37" i="3"/>
  <c r="G37" i="3"/>
  <c r="H37" i="3"/>
  <c r="I37" i="3"/>
  <c r="J37" i="3"/>
  <c r="K37" i="3"/>
  <c r="B38" i="3"/>
  <c r="C38" i="3"/>
  <c r="D38" i="3"/>
  <c r="E38" i="3"/>
  <c r="F38" i="3"/>
  <c r="G38" i="3"/>
  <c r="H38" i="3"/>
  <c r="I38" i="3"/>
  <c r="J38" i="3"/>
  <c r="K38" i="3"/>
  <c r="B17" i="3"/>
  <c r="C17" i="3"/>
  <c r="D17" i="3"/>
  <c r="E17" i="3"/>
  <c r="F17" i="3"/>
  <c r="G17" i="3"/>
  <c r="H17" i="3"/>
  <c r="I17" i="3"/>
  <c r="J17" i="3"/>
  <c r="K1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F10" i="3"/>
  <c r="G10" i="3"/>
  <c r="H10" i="3"/>
  <c r="I10" i="3"/>
  <c r="J10" i="3"/>
  <c r="K10" i="3"/>
  <c r="C23" i="3"/>
  <c r="O23" i="3" s="1"/>
  <c r="D23" i="3"/>
  <c r="E23" i="3"/>
  <c r="F23" i="3"/>
  <c r="G23" i="3"/>
  <c r="H23" i="3"/>
  <c r="I23" i="3"/>
  <c r="J23" i="3"/>
  <c r="K23" i="3"/>
  <c r="B21" i="3"/>
  <c r="C21" i="3"/>
  <c r="D21" i="3"/>
  <c r="E21" i="3"/>
  <c r="F21" i="3"/>
  <c r="G21" i="3"/>
  <c r="H21" i="3"/>
  <c r="I21" i="3"/>
  <c r="J21" i="3"/>
  <c r="K21" i="3"/>
  <c r="L28" i="3" l="1"/>
  <c r="N28" i="3"/>
  <c r="P28" i="3"/>
  <c r="M28" i="3"/>
  <c r="Q28" i="3"/>
  <c r="O28" i="3"/>
  <c r="L27" i="3"/>
  <c r="N27" i="3"/>
  <c r="P27" i="3"/>
  <c r="M27" i="3"/>
  <c r="O27" i="3"/>
  <c r="Q27" i="3"/>
  <c r="P37" i="3"/>
  <c r="L37" i="3"/>
  <c r="M37" i="3"/>
  <c r="N37" i="3"/>
  <c r="O37" i="3"/>
  <c r="Q37" i="3"/>
  <c r="P32" i="3"/>
  <c r="Q32" i="3"/>
  <c r="L32" i="3"/>
  <c r="N32" i="3"/>
  <c r="M32" i="3"/>
  <c r="O32" i="3"/>
  <c r="P36" i="3"/>
  <c r="Q36" i="3"/>
  <c r="N36" i="3"/>
  <c r="L36" i="3"/>
  <c r="M36" i="3"/>
  <c r="O36" i="3"/>
  <c r="N31" i="3"/>
  <c r="O31" i="3"/>
  <c r="L31" i="3"/>
  <c r="P31" i="3"/>
  <c r="Q31" i="3"/>
  <c r="M31" i="3"/>
  <c r="N39" i="3"/>
  <c r="O39" i="3"/>
  <c r="P39" i="3"/>
  <c r="Q39" i="3"/>
  <c r="L39" i="3"/>
  <c r="M39" i="3"/>
  <c r="N35" i="3"/>
  <c r="O35" i="3"/>
  <c r="P35" i="3"/>
  <c r="L35" i="3"/>
  <c r="Q35" i="3"/>
  <c r="M35" i="3"/>
  <c r="L30" i="3"/>
  <c r="M30" i="3"/>
  <c r="N30" i="3"/>
  <c r="O30" i="3"/>
  <c r="P30" i="3"/>
  <c r="Q30" i="3"/>
  <c r="L38" i="3"/>
  <c r="M38" i="3"/>
  <c r="N38" i="3"/>
  <c r="O38" i="3"/>
  <c r="P38" i="3"/>
  <c r="Q38" i="3"/>
  <c r="L33" i="3"/>
  <c r="M33" i="3"/>
  <c r="N33" i="3"/>
  <c r="O33" i="3"/>
  <c r="P33" i="3"/>
  <c r="Q33" i="3"/>
  <c r="L29" i="3"/>
  <c r="M29" i="3"/>
  <c r="P29" i="3"/>
  <c r="N29" i="3"/>
  <c r="O29" i="3"/>
  <c r="Q29" i="3"/>
  <c r="L26" i="3"/>
  <c r="M26" i="3"/>
  <c r="N26" i="3"/>
  <c r="O26" i="3"/>
  <c r="P26" i="3"/>
  <c r="Q26" i="3"/>
  <c r="L23" i="3"/>
  <c r="N23" i="3"/>
  <c r="P23" i="3"/>
  <c r="Q23" i="3"/>
  <c r="M23" i="3"/>
  <c r="F79" i="3" l="1"/>
  <c r="G79" i="3"/>
  <c r="H79" i="3"/>
  <c r="I79" i="3"/>
  <c r="J79" i="3"/>
  <c r="K79" i="3"/>
  <c r="AK68" i="7" l="1"/>
  <c r="AN68" i="7"/>
  <c r="AM68" i="7"/>
  <c r="AL68" i="7"/>
  <c r="AL92" i="7"/>
  <c r="AM92" i="7"/>
  <c r="AN58" i="7"/>
  <c r="AL58" i="7"/>
  <c r="AM58" i="7"/>
  <c r="AN92" i="7"/>
  <c r="AN48" i="7"/>
  <c r="AM48" i="7"/>
  <c r="AL48" i="7"/>
  <c r="AN31" i="7"/>
  <c r="AK64" i="7"/>
  <c r="AN14" i="7"/>
  <c r="AN64" i="7"/>
  <c r="AL64" i="7"/>
  <c r="AM64" i="7"/>
  <c r="AK74" i="7"/>
  <c r="AN74" i="7"/>
  <c r="AM74" i="7"/>
  <c r="AL74" i="7"/>
  <c r="AK48" i="7"/>
  <c r="AK92" i="7"/>
  <c r="AJ92" i="7"/>
  <c r="AJ94" i="7" s="1"/>
  <c r="AK58" i="7"/>
  <c r="AI68" i="7"/>
  <c r="AJ68" i="7"/>
  <c r="AI92" i="7"/>
  <c r="AI94" i="7" s="1"/>
  <c r="AJ31" i="7"/>
  <c r="AI58" i="7"/>
  <c r="AJ48" i="7"/>
  <c r="AK31" i="7"/>
  <c r="AJ58" i="7"/>
  <c r="AI48" i="7"/>
  <c r="AL31" i="7"/>
  <c r="AM31" i="7"/>
  <c r="AI31" i="7"/>
  <c r="AM14" i="7"/>
  <c r="AI14" i="7"/>
  <c r="AI64" i="7"/>
  <c r="AJ14" i="7"/>
  <c r="AJ64" i="7"/>
  <c r="AK14" i="7"/>
  <c r="AL14" i="7"/>
  <c r="AI74" i="7"/>
  <c r="AJ74" i="7"/>
  <c r="AH14" i="7"/>
  <c r="AG14" i="7"/>
  <c r="AF14" i="7"/>
  <c r="AH64" i="7"/>
  <c r="AG64" i="7"/>
  <c r="AF64" i="7"/>
  <c r="AH68" i="7"/>
  <c r="AG68" i="7"/>
  <c r="AF68" i="7"/>
  <c r="AH74" i="7"/>
  <c r="AG74" i="7"/>
  <c r="AF74" i="7"/>
  <c r="AF31" i="7"/>
  <c r="AG58" i="7"/>
  <c r="AF58" i="7"/>
  <c r="AF48" i="7"/>
  <c r="AH48" i="7"/>
  <c r="AH92" i="7"/>
  <c r="AG92" i="7"/>
  <c r="AF92" i="7"/>
  <c r="AH58" i="7"/>
  <c r="AG48" i="7"/>
  <c r="AH31" i="7"/>
  <c r="AG31" i="7"/>
  <c r="C31" i="7"/>
  <c r="E31" i="7"/>
  <c r="G31" i="7"/>
  <c r="I31" i="7"/>
  <c r="K31" i="7"/>
  <c r="M31" i="7"/>
  <c r="O31" i="7"/>
  <c r="Q31" i="7"/>
  <c r="S31" i="7"/>
  <c r="U31" i="7"/>
  <c r="W31" i="7"/>
  <c r="Y31" i="7"/>
  <c r="AA31" i="7"/>
  <c r="AC31" i="7"/>
  <c r="AE31" i="7"/>
  <c r="D31" i="7"/>
  <c r="F31" i="7"/>
  <c r="H31" i="7"/>
  <c r="J31" i="7"/>
  <c r="L31" i="7"/>
  <c r="N31" i="7"/>
  <c r="P31" i="7"/>
  <c r="R31" i="7"/>
  <c r="T31" i="7"/>
  <c r="V31" i="7"/>
  <c r="X31" i="7"/>
  <c r="Z31" i="7"/>
  <c r="AB31" i="7"/>
  <c r="AD31" i="7"/>
  <c r="AE64" i="7"/>
  <c r="AD64" i="7"/>
  <c r="AC64" i="7"/>
  <c r="AD14" i="7"/>
  <c r="AC14" i="7"/>
  <c r="AE14" i="7"/>
  <c r="AE68" i="7"/>
  <c r="AD68" i="7"/>
  <c r="AC68" i="7"/>
  <c r="AE74" i="7"/>
  <c r="AD74" i="7"/>
  <c r="AC74" i="7"/>
  <c r="AC48" i="7"/>
  <c r="AE92" i="7"/>
  <c r="AE94" i="7" s="1"/>
  <c r="AD92" i="7"/>
  <c r="AD94" i="7" s="1"/>
  <c r="AC92" i="7"/>
  <c r="AC94" i="7" s="1"/>
  <c r="AE58" i="7"/>
  <c r="AD58" i="7"/>
  <c r="AD48" i="7"/>
  <c r="AE48" i="7"/>
  <c r="AC58" i="7"/>
  <c r="Z14" i="7"/>
  <c r="AA14" i="7"/>
  <c r="AB64" i="7"/>
  <c r="AA64" i="7"/>
  <c r="AB14" i="7"/>
  <c r="Z64" i="7"/>
  <c r="Z74" i="7"/>
  <c r="AB74" i="7"/>
  <c r="AA74" i="7"/>
  <c r="AB68" i="7"/>
  <c r="AA68" i="7"/>
  <c r="Z68" i="7"/>
  <c r="Z58" i="7"/>
  <c r="AA48" i="7"/>
  <c r="AB92" i="7"/>
  <c r="Z92" i="7"/>
  <c r="AB48" i="7"/>
  <c r="Z48" i="7"/>
  <c r="AB58" i="7"/>
  <c r="AA58" i="7"/>
  <c r="AA92" i="7"/>
  <c r="V64" i="7"/>
  <c r="X64" i="7"/>
  <c r="Y64" i="7"/>
  <c r="Y14" i="7"/>
  <c r="X14" i="7"/>
  <c r="X68" i="7"/>
  <c r="Y68" i="7"/>
  <c r="Y74" i="7"/>
  <c r="X74" i="7"/>
  <c r="V58" i="7"/>
  <c r="Y58" i="7"/>
  <c r="Y92" i="7"/>
  <c r="Y94" i="7" s="1"/>
  <c r="X92" i="7"/>
  <c r="X94" i="7" s="1"/>
  <c r="X48" i="7"/>
  <c r="Y48" i="7"/>
  <c r="X58" i="7"/>
  <c r="W68" i="7"/>
  <c r="V68" i="7"/>
  <c r="W74" i="7"/>
  <c r="V74" i="7"/>
  <c r="V48" i="7"/>
  <c r="V92" i="7"/>
  <c r="V94" i="7" s="1"/>
  <c r="W58" i="7"/>
  <c r="W48" i="7"/>
  <c r="W92" i="7"/>
  <c r="W94" i="7" s="1"/>
  <c r="W14" i="7"/>
  <c r="V14" i="7"/>
  <c r="W64" i="7"/>
  <c r="T68" i="7"/>
  <c r="U68" i="7"/>
  <c r="U92" i="7"/>
  <c r="U94" i="7" s="1"/>
  <c r="U58" i="7"/>
  <c r="U48" i="7"/>
  <c r="U64" i="7"/>
  <c r="U14" i="7"/>
  <c r="T74" i="7"/>
  <c r="U74" i="7"/>
  <c r="T58" i="7"/>
  <c r="T48" i="7"/>
  <c r="T92" i="7"/>
  <c r="T94" i="7" s="1"/>
  <c r="T64" i="7"/>
  <c r="T14" i="7"/>
  <c r="R68" i="7"/>
  <c r="S68" i="7"/>
  <c r="S92" i="7"/>
  <c r="S94" i="7" s="1"/>
  <c r="S58" i="7"/>
  <c r="S48" i="7"/>
  <c r="R74" i="7"/>
  <c r="S74" i="7"/>
  <c r="S64" i="7"/>
  <c r="S14" i="7"/>
  <c r="R92" i="7"/>
  <c r="R94" i="7" s="1"/>
  <c r="R48" i="7"/>
  <c r="R58" i="7"/>
  <c r="R64" i="7"/>
  <c r="R14" i="7"/>
  <c r="Q68" i="7"/>
  <c r="Q22" i="7"/>
  <c r="P74" i="7"/>
  <c r="Q74" i="7"/>
  <c r="Q48" i="7"/>
  <c r="Q92" i="7"/>
  <c r="Q94" i="7" s="1"/>
  <c r="Q58" i="7"/>
  <c r="Q14" i="7"/>
  <c r="Q64" i="7"/>
  <c r="P64" i="7"/>
  <c r="P14" i="7"/>
  <c r="P68" i="7"/>
  <c r="P22" i="7"/>
  <c r="P58" i="7"/>
  <c r="P48" i="7"/>
  <c r="P92" i="7"/>
  <c r="O68" i="7"/>
  <c r="O22" i="7"/>
  <c r="O58" i="7"/>
  <c r="O48" i="7"/>
  <c r="O92" i="7"/>
  <c r="O94" i="7" s="1"/>
  <c r="O64" i="7"/>
  <c r="O14" i="7"/>
  <c r="N74" i="7"/>
  <c r="O74" i="7"/>
  <c r="N68" i="7"/>
  <c r="N22" i="7"/>
  <c r="N48" i="7"/>
  <c r="N58" i="7"/>
  <c r="N92" i="7"/>
  <c r="N94" i="7" s="1"/>
  <c r="N64" i="7"/>
  <c r="N14" i="7"/>
  <c r="M64" i="7"/>
  <c r="M14" i="7"/>
  <c r="M68" i="7"/>
  <c r="M22" i="7"/>
  <c r="L74" i="7"/>
  <c r="M74" i="7"/>
  <c r="M58" i="7"/>
  <c r="M48" i="7"/>
  <c r="M92" i="7"/>
  <c r="M94" i="7" s="1"/>
  <c r="E92" i="7"/>
  <c r="AK94" i="7" s="1"/>
  <c r="L92" i="7"/>
  <c r="K92" i="7"/>
  <c r="J92" i="7"/>
  <c r="I92" i="7"/>
  <c r="H92" i="7"/>
  <c r="G92" i="7"/>
  <c r="F92" i="7"/>
  <c r="D92" i="7"/>
  <c r="C92" i="7"/>
  <c r="L68" i="7"/>
  <c r="L22" i="7"/>
  <c r="L48" i="7"/>
  <c r="L58" i="7"/>
  <c r="L14" i="7"/>
  <c r="L64" i="7"/>
  <c r="K58" i="7"/>
  <c r="E58" i="7"/>
  <c r="C48" i="7"/>
  <c r="I48" i="7"/>
  <c r="J58" i="7"/>
  <c r="D58" i="7"/>
  <c r="D48" i="7"/>
  <c r="J48" i="7"/>
  <c r="I58" i="7"/>
  <c r="C58" i="7"/>
  <c r="E48" i="7"/>
  <c r="K48" i="7"/>
  <c r="H58" i="7"/>
  <c r="F48" i="7"/>
  <c r="G58" i="7"/>
  <c r="G48" i="7"/>
  <c r="F58" i="7"/>
  <c r="H48" i="7"/>
  <c r="D64" i="7"/>
  <c r="J64" i="7"/>
  <c r="F14" i="7"/>
  <c r="E64" i="7"/>
  <c r="K64" i="7"/>
  <c r="G14" i="7"/>
  <c r="F64" i="7"/>
  <c r="H14" i="7"/>
  <c r="G64" i="7"/>
  <c r="C14" i="7"/>
  <c r="I14" i="7"/>
  <c r="H64" i="7"/>
  <c r="D14" i="7"/>
  <c r="J14" i="7"/>
  <c r="C64" i="7"/>
  <c r="I64" i="7"/>
  <c r="E14" i="7"/>
  <c r="K14" i="7"/>
  <c r="D79" i="3"/>
  <c r="D68" i="7"/>
  <c r="J68" i="7"/>
  <c r="C22" i="7"/>
  <c r="I22" i="7"/>
  <c r="E68" i="7"/>
  <c r="K68" i="7"/>
  <c r="D22" i="7"/>
  <c r="J22" i="7"/>
  <c r="F68" i="7"/>
  <c r="E22" i="7"/>
  <c r="K22" i="7"/>
  <c r="G68" i="7"/>
  <c r="F22" i="7"/>
  <c r="H68" i="7"/>
  <c r="G22" i="7"/>
  <c r="C68" i="7"/>
  <c r="I68" i="7"/>
  <c r="H22" i="7"/>
  <c r="C74" i="7"/>
  <c r="I74" i="7"/>
  <c r="D74" i="7"/>
  <c r="J74" i="7"/>
  <c r="E74" i="7"/>
  <c r="K74" i="7"/>
  <c r="F74" i="7"/>
  <c r="G74" i="7"/>
  <c r="H74" i="7"/>
  <c r="B15" i="3"/>
  <c r="C15" i="3"/>
  <c r="O15" i="3" s="1"/>
  <c r="F15" i="3"/>
  <c r="G15" i="3"/>
  <c r="B79" i="3"/>
  <c r="E79" i="3"/>
  <c r="C79" i="3"/>
  <c r="AN94" i="7" l="1"/>
  <c r="C34" i="7"/>
  <c r="G34" i="7"/>
  <c r="K34" i="7"/>
  <c r="O34" i="7"/>
  <c r="S34" i="7"/>
  <c r="W34" i="7"/>
  <c r="AA34" i="7"/>
  <c r="AE34" i="7"/>
  <c r="AI34" i="7"/>
  <c r="AM34" i="7"/>
  <c r="I34" i="7"/>
  <c r="Q34" i="7"/>
  <c r="Y34" i="7"/>
  <c r="AG34" i="7"/>
  <c r="D34" i="7"/>
  <c r="H34" i="7"/>
  <c r="L34" i="7"/>
  <c r="P34" i="7"/>
  <c r="T34" i="7"/>
  <c r="X34" i="7"/>
  <c r="AB34" i="7"/>
  <c r="AF34" i="7"/>
  <c r="AJ34" i="7"/>
  <c r="AN34" i="7"/>
  <c r="E34" i="7"/>
  <c r="M34" i="7"/>
  <c r="U34" i="7"/>
  <c r="AC34" i="7"/>
  <c r="AK34" i="7"/>
  <c r="F34" i="7"/>
  <c r="J34" i="7"/>
  <c r="N34" i="7"/>
  <c r="R34" i="7"/>
  <c r="V34" i="7"/>
  <c r="Z34" i="7"/>
  <c r="AD34" i="7"/>
  <c r="AH34" i="7"/>
  <c r="AL34" i="7"/>
  <c r="AK59" i="7"/>
  <c r="AI59" i="7"/>
  <c r="AC59" i="7"/>
  <c r="V59" i="7"/>
  <c r="I59" i="7"/>
  <c r="AN59" i="7"/>
  <c r="AJ59" i="7"/>
  <c r="AE59" i="7"/>
  <c r="D59" i="7"/>
  <c r="AL59" i="7"/>
  <c r="AD59" i="7"/>
  <c r="AB59" i="7"/>
  <c r="X59" i="7"/>
  <c r="T59" i="7"/>
  <c r="P59" i="7"/>
  <c r="O59" i="7"/>
  <c r="E59" i="7"/>
  <c r="H59" i="7"/>
  <c r="J59" i="7"/>
  <c r="C77" i="3"/>
  <c r="P77" i="3" s="1"/>
  <c r="U59" i="7"/>
  <c r="M59" i="7"/>
  <c r="B77" i="3"/>
  <c r="AH59" i="7"/>
  <c r="W59" i="7"/>
  <c r="D77" i="3"/>
  <c r="AM59" i="7"/>
  <c r="AG59" i="7"/>
  <c r="AA59" i="7"/>
  <c r="Y59" i="7"/>
  <c r="S59" i="7"/>
  <c r="L59" i="7"/>
  <c r="K59" i="7"/>
  <c r="C59" i="7"/>
  <c r="E77" i="3"/>
  <c r="AF59" i="7"/>
  <c r="R59" i="7"/>
  <c r="Q59" i="7"/>
  <c r="N59" i="7"/>
  <c r="F59" i="7"/>
  <c r="Z59" i="7"/>
  <c r="G59" i="7"/>
  <c r="H105" i="3"/>
  <c r="I105" i="3"/>
  <c r="AN80" i="7"/>
  <c r="B105" i="3"/>
  <c r="Y80" i="7"/>
  <c r="N80" i="7"/>
  <c r="AH80" i="7"/>
  <c r="O80" i="7"/>
  <c r="AD80" i="7"/>
  <c r="V80" i="7"/>
  <c r="Q80" i="7"/>
  <c r="L80" i="7"/>
  <c r="AI80" i="7"/>
  <c r="AA80" i="7"/>
  <c r="AC80" i="7"/>
  <c r="AM80" i="7"/>
  <c r="G80" i="7"/>
  <c r="AE80" i="7"/>
  <c r="T80" i="7"/>
  <c r="AJ80" i="7"/>
  <c r="U80" i="7"/>
  <c r="D80" i="7"/>
  <c r="AB80" i="7"/>
  <c r="W80" i="7"/>
  <c r="R80" i="7"/>
  <c r="AL80" i="7"/>
  <c r="M80" i="7"/>
  <c r="C80" i="7"/>
  <c r="E80" i="7"/>
  <c r="AK80" i="7"/>
  <c r="S80" i="7"/>
  <c r="H80" i="7"/>
  <c r="AF80" i="7"/>
  <c r="I80" i="7"/>
  <c r="AG80" i="7"/>
  <c r="P80" i="7"/>
  <c r="K80" i="7"/>
  <c r="F80" i="7"/>
  <c r="C105" i="3"/>
  <c r="O105" i="3" s="1"/>
  <c r="Z80" i="7"/>
  <c r="J80" i="7"/>
  <c r="X80" i="7"/>
  <c r="AG94" i="7"/>
  <c r="AL94" i="7"/>
  <c r="AM94" i="7"/>
  <c r="AB94" i="7"/>
  <c r="AH94" i="7"/>
  <c r="AP31" i="7"/>
  <c r="AA94" i="7"/>
  <c r="AP48" i="7"/>
  <c r="AP68" i="7"/>
  <c r="AP22" i="7"/>
  <c r="AP14" i="7"/>
  <c r="AP58" i="7"/>
  <c r="AP64" i="7"/>
  <c r="AP74" i="7"/>
  <c r="C220" i="3"/>
  <c r="N15" i="3"/>
  <c r="M15" i="3"/>
  <c r="Q15" i="3"/>
  <c r="P15" i="3"/>
  <c r="L15" i="3"/>
  <c r="L79" i="3"/>
  <c r="P79" i="3"/>
  <c r="N79" i="3"/>
  <c r="O79" i="3"/>
  <c r="M79" i="3"/>
  <c r="Q79" i="3"/>
  <c r="AP34" i="7" l="1"/>
  <c r="Q105" i="3"/>
  <c r="Q77" i="3"/>
  <c r="L77" i="3"/>
  <c r="N77" i="3"/>
  <c r="O77" i="3"/>
  <c r="P105" i="3"/>
  <c r="N105" i="3"/>
  <c r="L105" i="3"/>
  <c r="M77" i="3"/>
  <c r="AP80" i="7"/>
  <c r="M105" i="3"/>
  <c r="AP59" i="7"/>
  <c r="AP92" i="7"/>
  <c r="AN19" i="7"/>
  <c r="AN46" i="7" l="1"/>
  <c r="AM46" i="7"/>
  <c r="AL46" i="7"/>
  <c r="D56" i="6"/>
  <c r="AN73" i="7"/>
  <c r="AL73" i="7"/>
  <c r="AM73" i="7"/>
  <c r="AN9" i="7"/>
  <c r="AK73" i="7"/>
  <c r="AK46" i="7"/>
  <c r="AJ46" i="7"/>
  <c r="AI46" i="7"/>
  <c r="D52" i="6"/>
  <c r="D55" i="6"/>
  <c r="D54" i="6"/>
  <c r="D53" i="6"/>
  <c r="AJ19" i="7"/>
  <c r="AK19" i="7"/>
  <c r="AL19" i="7"/>
  <c r="AM19" i="7"/>
  <c r="AI19" i="7"/>
  <c r="AI73" i="7"/>
  <c r="AL9" i="7"/>
  <c r="AJ73" i="7"/>
  <c r="AM9" i="7"/>
  <c r="AI9" i="7"/>
  <c r="AJ9" i="7"/>
  <c r="AK9" i="7"/>
  <c r="AH46" i="7"/>
  <c r="AF46" i="7"/>
  <c r="AG46" i="7"/>
  <c r="AH73" i="7"/>
  <c r="AG73" i="7"/>
  <c r="AF73" i="7"/>
  <c r="AH9" i="7"/>
  <c r="AG9" i="7"/>
  <c r="AF9" i="7"/>
  <c r="AG19" i="7"/>
  <c r="AH19" i="7"/>
  <c r="AF19" i="7"/>
  <c r="AE46" i="7"/>
  <c r="AC46" i="7"/>
  <c r="AD46" i="7"/>
  <c r="AE73" i="7"/>
  <c r="AD73" i="7"/>
  <c r="AC73" i="7"/>
  <c r="AE9" i="7"/>
  <c r="AD9" i="7"/>
  <c r="AC9" i="7"/>
  <c r="AD19" i="7"/>
  <c r="AC19" i="7"/>
  <c r="AE19" i="7"/>
  <c r="D46" i="6"/>
  <c r="D47" i="6"/>
  <c r="D48" i="6"/>
  <c r="D49" i="6"/>
  <c r="D50" i="6"/>
  <c r="D51" i="6"/>
  <c r="AA19" i="7"/>
  <c r="Z19" i="7"/>
  <c r="AB19" i="7"/>
  <c r="Z46" i="7"/>
  <c r="AA46" i="7"/>
  <c r="AB46" i="7"/>
  <c r="AB9" i="7"/>
  <c r="AB73" i="7"/>
  <c r="AA73" i="7"/>
  <c r="Z9" i="7"/>
  <c r="AA9" i="7"/>
  <c r="Z73" i="7"/>
  <c r="D42" i="6"/>
  <c r="D43" i="6"/>
  <c r="D44" i="6"/>
  <c r="D45" i="6"/>
  <c r="V46" i="7"/>
  <c r="Y46" i="7"/>
  <c r="X46" i="7"/>
  <c r="V73" i="7"/>
  <c r="X9" i="7"/>
  <c r="X73" i="7"/>
  <c r="Y73" i="7"/>
  <c r="Y9" i="7"/>
  <c r="Y19" i="7"/>
  <c r="X19" i="7"/>
  <c r="U19" i="7"/>
  <c r="V19" i="7"/>
  <c r="W19" i="7"/>
  <c r="U46" i="7"/>
  <c r="D38" i="6"/>
  <c r="D39" i="6"/>
  <c r="D40" i="6"/>
  <c r="D41" i="6"/>
  <c r="W46" i="7"/>
  <c r="W73" i="7"/>
  <c r="V9" i="7"/>
  <c r="W9" i="7"/>
  <c r="U73" i="7"/>
  <c r="U9" i="7"/>
  <c r="T46" i="7"/>
  <c r="S19" i="7"/>
  <c r="T19" i="7"/>
  <c r="T9" i="7"/>
  <c r="T73" i="7"/>
  <c r="S46" i="7"/>
  <c r="R76" i="7"/>
  <c r="S76" i="7"/>
  <c r="S9" i="7"/>
  <c r="S73" i="7"/>
  <c r="R46" i="7"/>
  <c r="R19" i="7"/>
  <c r="R27" i="7"/>
  <c r="R73" i="7"/>
  <c r="R9" i="7"/>
  <c r="Q46" i="7"/>
  <c r="D34" i="6"/>
  <c r="D35" i="6"/>
  <c r="D36" i="6"/>
  <c r="D37" i="6"/>
  <c r="P76" i="7"/>
  <c r="Q76" i="7"/>
  <c r="Q19" i="7"/>
  <c r="Q27" i="7"/>
  <c r="Q9" i="7"/>
  <c r="Q73" i="7"/>
  <c r="P46" i="7"/>
  <c r="P73" i="7"/>
  <c r="P9" i="7"/>
  <c r="P19" i="7"/>
  <c r="P27" i="7"/>
  <c r="O46" i="7"/>
  <c r="O19" i="7"/>
  <c r="O27" i="7"/>
  <c r="N76" i="7"/>
  <c r="O76" i="7"/>
  <c r="O9" i="7"/>
  <c r="O73" i="7"/>
  <c r="N19" i="7"/>
  <c r="E27" i="7"/>
  <c r="C27" i="7"/>
  <c r="G27" i="7"/>
  <c r="I27" i="7"/>
  <c r="H27" i="7"/>
  <c r="K27" i="7"/>
  <c r="J27" i="7"/>
  <c r="N27" i="7"/>
  <c r="L27" i="7"/>
  <c r="F27" i="7"/>
  <c r="D27" i="7"/>
  <c r="M27" i="7"/>
  <c r="N46" i="7"/>
  <c r="N9" i="7"/>
  <c r="N73" i="7"/>
  <c r="M46" i="7"/>
  <c r="L76" i="7"/>
  <c r="M76" i="7"/>
  <c r="M73" i="7"/>
  <c r="M9" i="7"/>
  <c r="L19" i="7"/>
  <c r="M19" i="7"/>
  <c r="L94" i="7"/>
  <c r="K94" i="7"/>
  <c r="J94" i="7"/>
  <c r="I94" i="7"/>
  <c r="H94" i="7"/>
  <c r="G94" i="7"/>
  <c r="F94" i="7"/>
  <c r="E94" i="7"/>
  <c r="D94" i="7"/>
  <c r="C90" i="7"/>
  <c r="AF94" i="7" s="1"/>
  <c r="L46" i="7"/>
  <c r="D30" i="6"/>
  <c r="D31" i="6"/>
  <c r="D32" i="6"/>
  <c r="D33" i="6"/>
  <c r="L73" i="7"/>
  <c r="L9" i="7"/>
  <c r="K46" i="7"/>
  <c r="E46" i="7"/>
  <c r="J46" i="7"/>
  <c r="D46" i="7"/>
  <c r="I46" i="7"/>
  <c r="C46" i="7"/>
  <c r="H46" i="7"/>
  <c r="G46" i="7"/>
  <c r="F46" i="7"/>
  <c r="F19" i="7"/>
  <c r="G19" i="7"/>
  <c r="H19" i="7"/>
  <c r="C19" i="7"/>
  <c r="I19" i="7"/>
  <c r="D19" i="7"/>
  <c r="J19" i="7"/>
  <c r="E19" i="7"/>
  <c r="K19" i="7"/>
  <c r="F76" i="7"/>
  <c r="G76" i="7"/>
  <c r="H76" i="7"/>
  <c r="C76" i="7"/>
  <c r="I76" i="7"/>
  <c r="D76" i="7"/>
  <c r="J76" i="7"/>
  <c r="E76" i="7"/>
  <c r="K76" i="7"/>
  <c r="G73" i="7"/>
  <c r="C9" i="7"/>
  <c r="I9" i="7"/>
  <c r="H73" i="7"/>
  <c r="D9" i="7"/>
  <c r="J9" i="7"/>
  <c r="C73" i="7"/>
  <c r="I73" i="7"/>
  <c r="E9" i="7"/>
  <c r="K9" i="7"/>
  <c r="D73" i="7"/>
  <c r="J73" i="7"/>
  <c r="F9" i="7"/>
  <c r="E73" i="7"/>
  <c r="K73" i="7"/>
  <c r="G9" i="7"/>
  <c r="F73" i="7"/>
  <c r="H9" i="7"/>
  <c r="D28" i="6"/>
  <c r="D29" i="6"/>
  <c r="D27" i="6"/>
  <c r="D26" i="6"/>
  <c r="D10" i="3"/>
  <c r="B10" i="3"/>
  <c r="C10" i="3"/>
  <c r="E10" i="3"/>
  <c r="P94" i="7" l="1"/>
  <c r="Z94" i="7"/>
  <c r="AP27" i="7"/>
  <c r="C94" i="7"/>
  <c r="AP19" i="7"/>
  <c r="AP46" i="7"/>
  <c r="AP9" i="7"/>
  <c r="AP73" i="7"/>
  <c r="AP76" i="7"/>
  <c r="AP90" i="7" l="1"/>
  <c r="AP94" i="7" s="1"/>
  <c r="AN12" i="7" l="1"/>
  <c r="C56" i="6"/>
  <c r="AK12" i="7"/>
  <c r="C52" i="6"/>
  <c r="AL12" i="7"/>
  <c r="AM12" i="7"/>
  <c r="C55" i="6"/>
  <c r="C53" i="6"/>
  <c r="C54" i="6"/>
  <c r="AJ12" i="7"/>
  <c r="AI12" i="7"/>
  <c r="AH12" i="7"/>
  <c r="AG12" i="7"/>
  <c r="AF12" i="7"/>
  <c r="AE12" i="7"/>
  <c r="AD12" i="7"/>
  <c r="AC12" i="7"/>
  <c r="C46" i="6"/>
  <c r="C47" i="6"/>
  <c r="C48" i="6"/>
  <c r="C49" i="6"/>
  <c r="C50" i="6"/>
  <c r="C51" i="6"/>
  <c r="Z12" i="7"/>
  <c r="AB12" i="7"/>
  <c r="AA12" i="7"/>
  <c r="C42" i="6"/>
  <c r="C43" i="6"/>
  <c r="C44" i="6"/>
  <c r="C45" i="6"/>
  <c r="X12" i="7"/>
  <c r="Y12" i="7"/>
  <c r="C38" i="6"/>
  <c r="C39" i="6"/>
  <c r="C40" i="6"/>
  <c r="V12" i="7"/>
  <c r="C41" i="6"/>
  <c r="W12" i="7"/>
  <c r="T12" i="7"/>
  <c r="U12" i="7"/>
  <c r="R12" i="7"/>
  <c r="S12" i="7"/>
  <c r="Q12" i="7"/>
  <c r="C34" i="6"/>
  <c r="C35" i="6"/>
  <c r="C36" i="6"/>
  <c r="C37" i="6"/>
  <c r="O12" i="7"/>
  <c r="P12" i="7"/>
  <c r="M12" i="7"/>
  <c r="N12" i="7"/>
  <c r="C30" i="6"/>
  <c r="C31" i="6"/>
  <c r="C32" i="6"/>
  <c r="C33" i="6"/>
  <c r="L12" i="7"/>
  <c r="C12" i="7"/>
  <c r="I12" i="7"/>
  <c r="D12" i="7"/>
  <c r="J12" i="7"/>
  <c r="E12" i="7"/>
  <c r="K12" i="7"/>
  <c r="F12" i="7"/>
  <c r="G12" i="7"/>
  <c r="H12" i="7"/>
  <c r="D18" i="3"/>
  <c r="C18" i="3"/>
  <c r="P18" i="3" s="1"/>
  <c r="B18" i="3"/>
  <c r="E18" i="3"/>
  <c r="C29" i="6"/>
  <c r="C28" i="6"/>
  <c r="C27" i="6"/>
  <c r="C26" i="6"/>
  <c r="B34" i="3"/>
  <c r="D34" i="3"/>
  <c r="E34" i="3"/>
  <c r="C34" i="3"/>
  <c r="L34" i="3" l="1"/>
  <c r="M34" i="3"/>
  <c r="N34" i="3"/>
  <c r="O34" i="3"/>
  <c r="P34" i="3"/>
  <c r="Q34" i="3"/>
  <c r="AP12" i="7"/>
  <c r="M18" i="3"/>
  <c r="N18" i="3"/>
  <c r="Q18" i="3"/>
  <c r="O18" i="3"/>
  <c r="L18" i="3"/>
  <c r="F142" i="3"/>
  <c r="G142" i="3"/>
  <c r="H142" i="3"/>
  <c r="I142" i="3"/>
  <c r="J142" i="3"/>
  <c r="K142" i="3"/>
  <c r="B142" i="3"/>
  <c r="E142" i="3" l="1"/>
  <c r="D142" i="3"/>
  <c r="C142" i="3"/>
  <c r="L142" i="3" l="1"/>
  <c r="M142" i="3"/>
  <c r="N142" i="3"/>
  <c r="O142" i="3"/>
  <c r="P142" i="3"/>
  <c r="Q142" i="3"/>
  <c r="M229" i="3" l="1"/>
  <c r="J229" i="3" l="1"/>
  <c r="P229" i="3"/>
  <c r="L229" i="3"/>
  <c r="O229" i="3"/>
  <c r="N229" i="3"/>
  <c r="Q229" i="3"/>
  <c r="F62" i="3"/>
  <c r="G62" i="3"/>
  <c r="H62" i="3"/>
  <c r="I62" i="3"/>
  <c r="J62" i="3"/>
  <c r="K62" i="3"/>
  <c r="F141" i="3"/>
  <c r="G141" i="3"/>
  <c r="H141" i="3"/>
  <c r="I141" i="3"/>
  <c r="J141" i="3"/>
  <c r="K141" i="3"/>
  <c r="D123" i="3" l="1"/>
  <c r="E123" i="3"/>
  <c r="H123" i="3"/>
  <c r="I123" i="3"/>
  <c r="J123" i="3"/>
  <c r="K123" i="3"/>
  <c r="B62" i="3" l="1"/>
  <c r="C62" i="3"/>
  <c r="D62" i="3"/>
  <c r="E62" i="3"/>
  <c r="C141" i="3"/>
  <c r="D141" i="3"/>
  <c r="E141" i="3"/>
  <c r="B141" i="3"/>
  <c r="B123" i="3"/>
  <c r="F123" i="3"/>
  <c r="C123" i="3"/>
  <c r="G123" i="3"/>
  <c r="O62" i="3" l="1"/>
  <c r="L62" i="3"/>
  <c r="P62" i="3"/>
  <c r="M62" i="3"/>
  <c r="Q62" i="3"/>
  <c r="N62" i="3"/>
  <c r="L141" i="3"/>
  <c r="P141" i="3"/>
  <c r="M141" i="3"/>
  <c r="Q141" i="3"/>
  <c r="N141" i="3"/>
  <c r="O141" i="3"/>
  <c r="L123" i="3"/>
  <c r="Q123" i="3"/>
  <c r="O123" i="3"/>
  <c r="N123" i="3"/>
  <c r="P123" i="3"/>
  <c r="M123" i="3"/>
  <c r="N21" i="3" l="1"/>
  <c r="M21" i="3"/>
  <c r="L21" i="3"/>
  <c r="O21" i="3"/>
  <c r="P21" i="3"/>
  <c r="Q21" i="3"/>
  <c r="F139" i="3" l="1"/>
  <c r="G139" i="3"/>
  <c r="J139" i="3"/>
  <c r="K139" i="3"/>
  <c r="D140" i="3"/>
  <c r="E140" i="3"/>
  <c r="F140" i="3"/>
  <c r="G140" i="3"/>
  <c r="J140" i="3"/>
  <c r="K140" i="3"/>
  <c r="C140" i="3"/>
  <c r="H139" i="3"/>
  <c r="B139" i="3" l="1"/>
  <c r="L140" i="3"/>
  <c r="I140" i="3"/>
  <c r="B140" i="3"/>
  <c r="H140" i="3"/>
  <c r="E139" i="3"/>
  <c r="D139" i="3"/>
  <c r="I139" i="3"/>
  <c r="C139" i="3"/>
  <c r="L139" i="3" s="1"/>
  <c r="O140" i="3"/>
  <c r="P140" i="3"/>
  <c r="Q140" i="3"/>
  <c r="N140" i="3"/>
  <c r="M140" i="3"/>
  <c r="Q139" i="3" l="1"/>
  <c r="M139" i="3"/>
  <c r="O139" i="3"/>
  <c r="N139" i="3"/>
  <c r="P139" i="3"/>
  <c r="D159" i="3" l="1"/>
  <c r="E159" i="3"/>
  <c r="F159" i="3"/>
  <c r="G159" i="3"/>
  <c r="J159" i="3"/>
  <c r="K159" i="3"/>
  <c r="B159" i="3" l="1"/>
  <c r="H159" i="3"/>
  <c r="C159" i="3"/>
  <c r="I159" i="3"/>
  <c r="L159" i="3" l="1"/>
  <c r="M159" i="3"/>
  <c r="N159" i="3"/>
  <c r="O159" i="3"/>
  <c r="P159" i="3"/>
  <c r="Q159" i="3"/>
  <c r="F101" i="3" l="1"/>
  <c r="G101" i="3"/>
  <c r="H101" i="3"/>
  <c r="I101" i="3"/>
  <c r="J101" i="3"/>
  <c r="K101" i="3"/>
  <c r="B101" i="3" l="1"/>
  <c r="C101" i="3"/>
  <c r="L101" i="3" s="1"/>
  <c r="D101" i="3"/>
  <c r="E101" i="3"/>
  <c r="M101" i="3" l="1"/>
  <c r="N101" i="3"/>
  <c r="O101" i="3"/>
  <c r="Q101" i="3"/>
  <c r="P101" i="3"/>
  <c r="F82" i="3" l="1"/>
  <c r="G82" i="3"/>
  <c r="H82" i="3"/>
  <c r="I82" i="3"/>
  <c r="J82" i="3"/>
  <c r="K82" i="3"/>
  <c r="D82" i="3" l="1"/>
  <c r="E82" i="3"/>
  <c r="B82" i="3"/>
  <c r="C82" i="3"/>
  <c r="P82" i="3" s="1"/>
  <c r="M82" i="3" l="1"/>
  <c r="L82" i="3"/>
  <c r="O82" i="3"/>
  <c r="Q82" i="3"/>
  <c r="N82" i="3"/>
  <c r="J236" i="3" l="1"/>
  <c r="K236" i="3"/>
  <c r="L236" i="3" s="1"/>
  <c r="D138" i="3"/>
  <c r="E138" i="3"/>
  <c r="F138" i="3"/>
  <c r="G138" i="3"/>
  <c r="J138" i="3"/>
  <c r="K138" i="3"/>
  <c r="M236" i="3" l="1"/>
  <c r="N236" i="3"/>
  <c r="O236" i="3"/>
  <c r="Q236" i="3"/>
  <c r="P236" i="3"/>
  <c r="C138" i="3" l="1"/>
  <c r="L138" i="3" s="1"/>
  <c r="H138" i="3"/>
  <c r="I138" i="3"/>
  <c r="B138" i="3"/>
  <c r="K25" i="4"/>
  <c r="J25" i="4"/>
  <c r="Q138" i="3" l="1"/>
  <c r="N138" i="3"/>
  <c r="M138" i="3"/>
  <c r="P138" i="3"/>
  <c r="O138" i="3"/>
  <c r="B9" i="1"/>
  <c r="H106" i="3" l="1"/>
  <c r="I106" i="3"/>
  <c r="B106" i="3"/>
  <c r="C106" i="3"/>
  <c r="AK79" i="7"/>
  <c r="AN26" i="7"/>
  <c r="AI26" i="7"/>
  <c r="AG79" i="7"/>
  <c r="AH79" i="7"/>
  <c r="AC79" i="7"/>
  <c r="D79" i="7"/>
  <c r="M26" i="7"/>
  <c r="G79" i="7"/>
  <c r="M79" i="7"/>
  <c r="V26" i="7"/>
  <c r="G26" i="7"/>
  <c r="H26" i="7"/>
  <c r="X79" i="7"/>
  <c r="C79" i="7"/>
  <c r="I79" i="7"/>
  <c r="R26" i="7"/>
  <c r="AA26" i="7"/>
  <c r="AL79" i="7"/>
  <c r="AK26" i="7"/>
  <c r="AE79" i="7"/>
  <c r="T79" i="7"/>
  <c r="F26" i="7"/>
  <c r="AA79" i="7"/>
  <c r="Z79" i="7"/>
  <c r="AN79" i="7"/>
  <c r="AI79" i="7"/>
  <c r="AJ26" i="7"/>
  <c r="AF79" i="7"/>
  <c r="AG26" i="7"/>
  <c r="AE26" i="7"/>
  <c r="L79" i="7"/>
  <c r="U26" i="7"/>
  <c r="W79" i="7"/>
  <c r="U79" i="7"/>
  <c r="F79" i="7"/>
  <c r="O26" i="7"/>
  <c r="X26" i="7"/>
  <c r="I26" i="7"/>
  <c r="S79" i="7"/>
  <c r="Q79" i="7"/>
  <c r="Z26" i="7"/>
  <c r="C26" i="7"/>
  <c r="K79" i="7"/>
  <c r="AM26" i="7"/>
  <c r="AH26" i="7"/>
  <c r="AD26" i="7"/>
  <c r="W26" i="7"/>
  <c r="N79" i="7"/>
  <c r="Q26" i="7"/>
  <c r="L26" i="7"/>
  <c r="K26" i="7"/>
  <c r="AM79" i="7"/>
  <c r="AJ79" i="7"/>
  <c r="AL26" i="7"/>
  <c r="AF26" i="7"/>
  <c r="AD79" i="7"/>
  <c r="AC26" i="7"/>
  <c r="E26" i="7"/>
  <c r="AB79" i="7"/>
  <c r="E79" i="7"/>
  <c r="N26" i="7"/>
  <c r="V79" i="7"/>
  <c r="O79" i="7"/>
  <c r="P79" i="7"/>
  <c r="Y26" i="7"/>
  <c r="AB26" i="7"/>
  <c r="J26" i="7"/>
  <c r="J79" i="7"/>
  <c r="S26" i="7"/>
  <c r="T26" i="7"/>
  <c r="R79" i="7"/>
  <c r="P26" i="7"/>
  <c r="H79" i="7"/>
  <c r="Y79" i="7"/>
  <c r="D26" i="7"/>
  <c r="AK65" i="7"/>
  <c r="AN65" i="7"/>
  <c r="AL65" i="7"/>
  <c r="AM65" i="7"/>
  <c r="AN16" i="7"/>
  <c r="AM16" i="7"/>
  <c r="AI65" i="7"/>
  <c r="AI16" i="7"/>
  <c r="AJ65" i="7"/>
  <c r="AJ16" i="7"/>
  <c r="AK16" i="7"/>
  <c r="AL16" i="7"/>
  <c r="AH65" i="7"/>
  <c r="AG65" i="7"/>
  <c r="AF65" i="7"/>
  <c r="AH16" i="7"/>
  <c r="AG16" i="7"/>
  <c r="AF16" i="7"/>
  <c r="AE65" i="7"/>
  <c r="AD65" i="7"/>
  <c r="AE16" i="7"/>
  <c r="AD16" i="7"/>
  <c r="AC16" i="7"/>
  <c r="AC65" i="7"/>
  <c r="Z16" i="7"/>
  <c r="AB16" i="7"/>
  <c r="AB65" i="7"/>
  <c r="AA65" i="7"/>
  <c r="AA16" i="7"/>
  <c r="Z65" i="7"/>
  <c r="V65" i="7"/>
  <c r="X16" i="7"/>
  <c r="Y16" i="7"/>
  <c r="X65" i="7"/>
  <c r="Y65" i="7"/>
  <c r="W65" i="7"/>
  <c r="W16" i="7"/>
  <c r="V16" i="7"/>
  <c r="U16" i="7"/>
  <c r="U65" i="7"/>
  <c r="T16" i="7"/>
  <c r="T65" i="7"/>
  <c r="S65" i="7"/>
  <c r="S16" i="7"/>
  <c r="R16" i="7"/>
  <c r="R65" i="7"/>
  <c r="Q16" i="7"/>
  <c r="Q65" i="7"/>
  <c r="P65" i="7"/>
  <c r="P16" i="7"/>
  <c r="O65" i="7"/>
  <c r="O16" i="7"/>
  <c r="N65" i="7"/>
  <c r="N16" i="7"/>
  <c r="M65" i="7"/>
  <c r="M16" i="7"/>
  <c r="L16" i="7"/>
  <c r="L65" i="7"/>
  <c r="H65" i="7"/>
  <c r="H16" i="7"/>
  <c r="I16" i="7"/>
  <c r="J16" i="7"/>
  <c r="G16" i="7"/>
  <c r="D65" i="7"/>
  <c r="E65" i="7"/>
  <c r="F65" i="7"/>
  <c r="G65" i="7"/>
  <c r="C65" i="7"/>
  <c r="J65" i="7"/>
  <c r="K65" i="7"/>
  <c r="E16" i="7"/>
  <c r="F16" i="7"/>
  <c r="I65" i="7"/>
  <c r="C16" i="7"/>
  <c r="D16" i="7"/>
  <c r="K16" i="7"/>
  <c r="J226" i="3"/>
  <c r="K226" i="3"/>
  <c r="L226" i="3" s="1"/>
  <c r="D24" i="4"/>
  <c r="E24" i="4"/>
  <c r="F24" i="4"/>
  <c r="G24" i="4"/>
  <c r="J24" i="4"/>
  <c r="K24" i="4"/>
  <c r="F5" i="4"/>
  <c r="G5" i="4"/>
  <c r="J5" i="4"/>
  <c r="K5" i="4"/>
  <c r="J6" i="4"/>
  <c r="K6" i="4"/>
  <c r="F7" i="4"/>
  <c r="G7" i="4"/>
  <c r="H7" i="4"/>
  <c r="I7" i="4"/>
  <c r="J7" i="4"/>
  <c r="K7" i="4"/>
  <c r="L106" i="3" l="1"/>
  <c r="N106" i="3"/>
  <c r="M106" i="3"/>
  <c r="P106" i="3"/>
  <c r="O106" i="3"/>
  <c r="Q106" i="3"/>
  <c r="AP26" i="7"/>
  <c r="AP79" i="7"/>
  <c r="AP16" i="7"/>
  <c r="AP65" i="7"/>
  <c r="O226" i="3"/>
  <c r="N226" i="3"/>
  <c r="Q226" i="3"/>
  <c r="M226" i="3"/>
  <c r="P226" i="3"/>
  <c r="F122" i="3" l="1"/>
  <c r="G122" i="3"/>
  <c r="H122" i="3"/>
  <c r="I122" i="3"/>
  <c r="J122" i="3"/>
  <c r="K122" i="3"/>
  <c r="D137" i="3"/>
  <c r="E137" i="3"/>
  <c r="F137" i="3"/>
  <c r="G137" i="3"/>
  <c r="J137" i="3"/>
  <c r="K137" i="3"/>
  <c r="B122" i="3" l="1"/>
  <c r="C122" i="3"/>
  <c r="L122" i="3" s="1"/>
  <c r="D122" i="3"/>
  <c r="E122" i="3"/>
  <c r="Q122" i="3" l="1"/>
  <c r="N122" i="3"/>
  <c r="P122" i="3"/>
  <c r="M122" i="3"/>
  <c r="O122" i="3"/>
  <c r="F121" i="3" l="1"/>
  <c r="G121" i="3"/>
  <c r="H121" i="3"/>
  <c r="I121" i="3"/>
  <c r="J121" i="3"/>
  <c r="K121" i="3"/>
  <c r="F60" i="3"/>
  <c r="G60" i="3"/>
  <c r="H60" i="3"/>
  <c r="I60" i="3"/>
  <c r="J60" i="3"/>
  <c r="K60" i="3"/>
  <c r="B60" i="3" l="1"/>
  <c r="C60" i="3"/>
  <c r="Q60" i="3" s="1"/>
  <c r="C121" i="3"/>
  <c r="L121" i="3" s="1"/>
  <c r="B121" i="3"/>
  <c r="E60" i="3"/>
  <c r="E121" i="3"/>
  <c r="D60" i="3"/>
  <c r="D121" i="3"/>
  <c r="N56" i="6"/>
  <c r="E56" i="6" l="1"/>
  <c r="L56" i="6" s="1"/>
  <c r="AK70" i="7"/>
  <c r="AN32" i="7"/>
  <c r="AN70" i="7"/>
  <c r="AL70" i="7"/>
  <c r="AM70" i="7"/>
  <c r="AL99" i="7"/>
  <c r="AM99" i="7"/>
  <c r="AK99" i="7"/>
  <c r="AL109" i="7"/>
  <c r="AN99" i="7"/>
  <c r="AM51" i="7"/>
  <c r="AM109" i="7"/>
  <c r="AK109" i="7"/>
  <c r="AL51" i="7"/>
  <c r="AN109" i="7"/>
  <c r="AN10" i="7"/>
  <c r="AN60" i="7"/>
  <c r="AL60" i="7"/>
  <c r="AM60" i="7"/>
  <c r="AN51" i="7"/>
  <c r="AK60" i="7"/>
  <c r="AK51" i="7"/>
  <c r="E53" i="6"/>
  <c r="L53" i="6" s="1"/>
  <c r="E55" i="6"/>
  <c r="L55" i="6" s="1"/>
  <c r="E52" i="6"/>
  <c r="L52" i="6" s="1"/>
  <c r="E54" i="6"/>
  <c r="L54" i="6" s="1"/>
  <c r="N53" i="6"/>
  <c r="N55" i="6"/>
  <c r="N54" i="6"/>
  <c r="N52" i="6"/>
  <c r="AM32" i="7"/>
  <c r="AI32" i="7"/>
  <c r="AI70" i="7"/>
  <c r="AJ32" i="7"/>
  <c r="AJ70" i="7"/>
  <c r="AK32" i="7"/>
  <c r="AL32" i="7"/>
  <c r="AJ60" i="7"/>
  <c r="AJ51" i="7"/>
  <c r="AJ53" i="7" s="1"/>
  <c r="AI99" i="7"/>
  <c r="AI104" i="7" s="1"/>
  <c r="AI51" i="7"/>
  <c r="AI53" i="7" s="1"/>
  <c r="AJ99" i="7"/>
  <c r="AJ104" i="7" s="1"/>
  <c r="AM10" i="7"/>
  <c r="AI109" i="7"/>
  <c r="AI120" i="7" s="1"/>
  <c r="AJ109" i="7"/>
  <c r="AJ120" i="7" s="1"/>
  <c r="AI10" i="7"/>
  <c r="AI60" i="7"/>
  <c r="AJ10" i="7"/>
  <c r="AK10" i="7"/>
  <c r="AL10" i="7"/>
  <c r="C32" i="7"/>
  <c r="G32" i="7"/>
  <c r="K32" i="7"/>
  <c r="O32" i="7"/>
  <c r="S32" i="7"/>
  <c r="W32" i="7"/>
  <c r="AA32" i="7"/>
  <c r="AE32" i="7"/>
  <c r="D32" i="7"/>
  <c r="H32" i="7"/>
  <c r="L32" i="7"/>
  <c r="P32" i="7"/>
  <c r="T32" i="7"/>
  <c r="X32" i="7"/>
  <c r="AB32" i="7"/>
  <c r="AF32" i="7"/>
  <c r="E32" i="7"/>
  <c r="I32" i="7"/>
  <c r="M32" i="7"/>
  <c r="Q32" i="7"/>
  <c r="U32" i="7"/>
  <c r="Y32" i="7"/>
  <c r="AC32" i="7"/>
  <c r="AG32" i="7"/>
  <c r="F32" i="7"/>
  <c r="J32" i="7"/>
  <c r="N32" i="7"/>
  <c r="R32" i="7"/>
  <c r="V32" i="7"/>
  <c r="Z32" i="7"/>
  <c r="AD32" i="7"/>
  <c r="AH32" i="7"/>
  <c r="AF99" i="7"/>
  <c r="AH60" i="7"/>
  <c r="AF51" i="7"/>
  <c r="AH109" i="7"/>
  <c r="AF109" i="7"/>
  <c r="AG51" i="7"/>
  <c r="AH10" i="7"/>
  <c r="AH99" i="7"/>
  <c r="AH51" i="7"/>
  <c r="AG10" i="7"/>
  <c r="AF10" i="7"/>
  <c r="AG109" i="7"/>
  <c r="AG99" i="7"/>
  <c r="AG60" i="7"/>
  <c r="AF60" i="7"/>
  <c r="AH70" i="7"/>
  <c r="AG70" i="7"/>
  <c r="AF70" i="7"/>
  <c r="AD129" i="7"/>
  <c r="AB126" i="7"/>
  <c r="AB129" i="7" s="1"/>
  <c r="Z126" i="7"/>
  <c r="Z129" i="7" s="1"/>
  <c r="X126" i="7"/>
  <c r="X129" i="7" s="1"/>
  <c r="V126" i="7"/>
  <c r="V129" i="7" s="1"/>
  <c r="T126" i="7"/>
  <c r="T129" i="7" s="1"/>
  <c r="R126" i="7"/>
  <c r="R129" i="7" s="1"/>
  <c r="P126" i="7"/>
  <c r="P129" i="7" s="1"/>
  <c r="N126" i="7"/>
  <c r="N129" i="7" s="1"/>
  <c r="L126" i="7"/>
  <c r="L129" i="7" s="1"/>
  <c r="J126" i="7"/>
  <c r="J129" i="7" s="1"/>
  <c r="H126" i="7"/>
  <c r="F126" i="7"/>
  <c r="D126" i="7"/>
  <c r="AC126" i="7"/>
  <c r="AC129" i="7" s="1"/>
  <c r="AA126" i="7"/>
  <c r="AA129" i="7" s="1"/>
  <c r="Y126" i="7"/>
  <c r="Y129" i="7" s="1"/>
  <c r="W126" i="7"/>
  <c r="W129" i="7" s="1"/>
  <c r="U126" i="7"/>
  <c r="U129" i="7" s="1"/>
  <c r="S126" i="7"/>
  <c r="S129" i="7" s="1"/>
  <c r="Q126" i="7"/>
  <c r="Q129" i="7" s="1"/>
  <c r="O126" i="7"/>
  <c r="O129" i="7" s="1"/>
  <c r="M126" i="7"/>
  <c r="M129" i="7" s="1"/>
  <c r="K126" i="7"/>
  <c r="K129" i="7" s="1"/>
  <c r="I126" i="7"/>
  <c r="I129" i="7" s="1"/>
  <c r="G126" i="7"/>
  <c r="E126" i="7"/>
  <c r="AK129" i="7" s="1"/>
  <c r="AE70" i="7"/>
  <c r="AD70" i="7"/>
  <c r="AC70" i="7"/>
  <c r="AC99" i="7"/>
  <c r="AC104" i="7" s="1"/>
  <c r="AE60" i="7"/>
  <c r="AD60" i="7"/>
  <c r="AC51" i="7"/>
  <c r="AC53" i="7" s="1"/>
  <c r="AE109" i="7"/>
  <c r="AE120" i="7" s="1"/>
  <c r="AC109" i="7"/>
  <c r="AC120" i="7" s="1"/>
  <c r="AC60" i="7"/>
  <c r="AD51" i="7"/>
  <c r="AD53" i="7" s="1"/>
  <c r="AE99" i="7"/>
  <c r="AE104" i="7" s="1"/>
  <c r="AE51" i="7"/>
  <c r="AE53" i="7" s="1"/>
  <c r="AD10" i="7"/>
  <c r="AC10" i="7"/>
  <c r="AD109" i="7"/>
  <c r="AD120" i="7" s="1"/>
  <c r="AD99" i="7"/>
  <c r="AD104" i="7" s="1"/>
  <c r="AE10" i="7"/>
  <c r="E46" i="6"/>
  <c r="L46" i="6" s="1"/>
  <c r="E47" i="6"/>
  <c r="L47" i="6" s="1"/>
  <c r="E48" i="6"/>
  <c r="L48" i="6" s="1"/>
  <c r="E49" i="6"/>
  <c r="L49" i="6" s="1"/>
  <c r="E50" i="6"/>
  <c r="L50" i="6" s="1"/>
  <c r="E51" i="6"/>
  <c r="L51" i="6" s="1"/>
  <c r="N46" i="6"/>
  <c r="N47" i="6"/>
  <c r="N48" i="6"/>
  <c r="N49" i="6"/>
  <c r="N50" i="6"/>
  <c r="N51" i="6"/>
  <c r="AB70" i="7"/>
  <c r="AA70" i="7"/>
  <c r="Z70" i="7"/>
  <c r="AB60" i="7"/>
  <c r="AA60" i="7"/>
  <c r="Z51" i="7"/>
  <c r="Z53" i="7" s="1"/>
  <c r="AB109" i="7"/>
  <c r="AB99" i="7"/>
  <c r="Z99" i="7"/>
  <c r="AB10" i="7"/>
  <c r="Z60" i="7"/>
  <c r="AA109" i="7"/>
  <c r="AA51" i="7"/>
  <c r="AA53" i="7" s="1"/>
  <c r="AB51" i="7"/>
  <c r="AB53" i="7" s="1"/>
  <c r="Z10" i="7"/>
  <c r="Z109" i="7"/>
  <c r="AA99" i="7"/>
  <c r="AA10" i="7"/>
  <c r="E42" i="6"/>
  <c r="L42" i="6" s="1"/>
  <c r="E43" i="6"/>
  <c r="L43" i="6" s="1"/>
  <c r="E44" i="6"/>
  <c r="L44" i="6" s="1"/>
  <c r="E45" i="6"/>
  <c r="L45" i="6" s="1"/>
  <c r="N42" i="6"/>
  <c r="N43" i="6"/>
  <c r="N44" i="6"/>
  <c r="N45" i="6"/>
  <c r="Y70" i="7"/>
  <c r="X70" i="7"/>
  <c r="X51" i="7"/>
  <c r="X53" i="7" s="1"/>
  <c r="Y109" i="7"/>
  <c r="Y120" i="7" s="1"/>
  <c r="X60" i="7"/>
  <c r="Y51" i="7"/>
  <c r="Y53" i="7" s="1"/>
  <c r="Y60" i="7"/>
  <c r="X109" i="7"/>
  <c r="X120" i="7" s="1"/>
  <c r="Y99" i="7"/>
  <c r="Y104" i="7" s="1"/>
  <c r="X99" i="7"/>
  <c r="X104" i="7" s="1"/>
  <c r="Y10" i="7"/>
  <c r="X10" i="7"/>
  <c r="W70" i="7"/>
  <c r="V70" i="7"/>
  <c r="V99" i="7"/>
  <c r="V104" i="7" s="1"/>
  <c r="V60" i="7"/>
  <c r="W109" i="7"/>
  <c r="W120" i="7" s="1"/>
  <c r="V109" i="7"/>
  <c r="V120" i="7" s="1"/>
  <c r="V10" i="7"/>
  <c r="E41" i="6"/>
  <c r="L41" i="6" s="1"/>
  <c r="V51" i="7"/>
  <c r="V53" i="7" s="1"/>
  <c r="E38" i="6"/>
  <c r="L38" i="6" s="1"/>
  <c r="E39" i="6"/>
  <c r="L39" i="6" s="1"/>
  <c r="E40" i="6"/>
  <c r="L40" i="6" s="1"/>
  <c r="W10" i="7"/>
  <c r="W60" i="7"/>
  <c r="W99" i="7"/>
  <c r="W104" i="7" s="1"/>
  <c r="W51" i="7"/>
  <c r="W53" i="7" s="1"/>
  <c r="N40" i="6"/>
  <c r="N41" i="6"/>
  <c r="N38" i="6"/>
  <c r="N39" i="6"/>
  <c r="U109" i="7"/>
  <c r="U120" i="7" s="1"/>
  <c r="U51" i="7"/>
  <c r="U53" i="7" s="1"/>
  <c r="U10" i="7"/>
  <c r="U99" i="7"/>
  <c r="U104" i="7" s="1"/>
  <c r="U60" i="7"/>
  <c r="T70" i="7"/>
  <c r="U70" i="7"/>
  <c r="T109" i="7"/>
  <c r="T120" i="7" s="1"/>
  <c r="T51" i="7"/>
  <c r="T53" i="7" s="1"/>
  <c r="T10" i="7"/>
  <c r="T60" i="7"/>
  <c r="T99" i="7"/>
  <c r="T104" i="7" s="1"/>
  <c r="S99" i="7"/>
  <c r="R70" i="7"/>
  <c r="S70" i="7"/>
  <c r="S60" i="7"/>
  <c r="S10" i="7"/>
  <c r="S51" i="7"/>
  <c r="S53" i="7" s="1"/>
  <c r="S109" i="7"/>
  <c r="S120" i="7" s="1"/>
  <c r="R109" i="7"/>
  <c r="R120" i="7" s="1"/>
  <c r="R10" i="7"/>
  <c r="R51" i="7"/>
  <c r="R53" i="7" s="1"/>
  <c r="R99" i="7"/>
  <c r="R104" i="7" s="1"/>
  <c r="R60" i="7"/>
  <c r="N34" i="6"/>
  <c r="N36" i="6"/>
  <c r="N35" i="6"/>
  <c r="N37" i="6"/>
  <c r="E34" i="6"/>
  <c r="L34" i="6" s="1"/>
  <c r="E36" i="6"/>
  <c r="L36" i="6" s="1"/>
  <c r="E35" i="6"/>
  <c r="L35" i="6" s="1"/>
  <c r="E37" i="6"/>
  <c r="L37" i="6" s="1"/>
  <c r="P70" i="7"/>
  <c r="Q70" i="7"/>
  <c r="Q109" i="7"/>
  <c r="Q120" i="7" s="1"/>
  <c r="Q60" i="7"/>
  <c r="Q99" i="7"/>
  <c r="Q104" i="7" s="1"/>
  <c r="Q10" i="7"/>
  <c r="Q51" i="7"/>
  <c r="Q53" i="7" s="1"/>
  <c r="P51" i="7"/>
  <c r="P109" i="7"/>
  <c r="P99" i="7"/>
  <c r="P60" i="7"/>
  <c r="P10" i="7"/>
  <c r="E51" i="7"/>
  <c r="C51" i="7"/>
  <c r="AF53" i="7" s="1"/>
  <c r="O51" i="7"/>
  <c r="O53" i="7" s="1"/>
  <c r="M51" i="7"/>
  <c r="M53" i="7" s="1"/>
  <c r="K51" i="7"/>
  <c r="K53" i="7" s="1"/>
  <c r="H51" i="7"/>
  <c r="F51" i="7"/>
  <c r="L51" i="7"/>
  <c r="L53" i="7" s="1"/>
  <c r="J51" i="7"/>
  <c r="J53" i="7" s="1"/>
  <c r="G51" i="7"/>
  <c r="D51" i="7"/>
  <c r="I51" i="7"/>
  <c r="I53" i="7" s="1"/>
  <c r="N51" i="7"/>
  <c r="N53" i="7" s="1"/>
  <c r="O99" i="7"/>
  <c r="O104" i="7" s="1"/>
  <c r="O60" i="7"/>
  <c r="O10" i="7"/>
  <c r="O109" i="7"/>
  <c r="O120" i="7" s="1"/>
  <c r="N70" i="7"/>
  <c r="O70" i="7"/>
  <c r="N99" i="7"/>
  <c r="N104" i="7" s="1"/>
  <c r="N60" i="7"/>
  <c r="N109" i="7"/>
  <c r="N120" i="7" s="1"/>
  <c r="N10" i="7"/>
  <c r="L70" i="7"/>
  <c r="M70" i="7"/>
  <c r="M109" i="7"/>
  <c r="M120" i="7" s="1"/>
  <c r="M99" i="7"/>
  <c r="M104" i="7" s="1"/>
  <c r="M60" i="7"/>
  <c r="M10" i="7"/>
  <c r="J109" i="7"/>
  <c r="J120" i="7" s="1"/>
  <c r="G109" i="7"/>
  <c r="D109" i="7"/>
  <c r="K109" i="7"/>
  <c r="K120" i="7" s="1"/>
  <c r="H109" i="7"/>
  <c r="L109" i="7"/>
  <c r="L120" i="7" s="1"/>
  <c r="I109" i="7"/>
  <c r="I120" i="7" s="1"/>
  <c r="F109" i="7"/>
  <c r="C109" i="7"/>
  <c r="E109" i="7"/>
  <c r="L99" i="7"/>
  <c r="L104" i="7" s="1"/>
  <c r="K99" i="7"/>
  <c r="K104" i="7" s="1"/>
  <c r="J99" i="7"/>
  <c r="J104" i="7" s="1"/>
  <c r="I99" i="7"/>
  <c r="I104" i="7" s="1"/>
  <c r="H99" i="7"/>
  <c r="D99" i="7"/>
  <c r="C99" i="7"/>
  <c r="E99" i="7"/>
  <c r="F99" i="7"/>
  <c r="G99" i="7"/>
  <c r="L60" i="7"/>
  <c r="L10" i="7"/>
  <c r="E30" i="6"/>
  <c r="L30" i="6" s="1"/>
  <c r="E31" i="6"/>
  <c r="L31" i="6" s="1"/>
  <c r="E32" i="6"/>
  <c r="L32" i="6" s="1"/>
  <c r="E33" i="6"/>
  <c r="L33" i="6" s="1"/>
  <c r="N30" i="6"/>
  <c r="N31" i="6"/>
  <c r="N32" i="6"/>
  <c r="N33" i="6"/>
  <c r="D60" i="7"/>
  <c r="J60" i="7"/>
  <c r="F10" i="7"/>
  <c r="E60" i="7"/>
  <c r="K60" i="7"/>
  <c r="G10" i="7"/>
  <c r="G42" i="7" s="1"/>
  <c r="G43" i="7" s="1"/>
  <c r="F60" i="7"/>
  <c r="H10" i="7"/>
  <c r="G60" i="7"/>
  <c r="C10" i="7"/>
  <c r="I10" i="7"/>
  <c r="H60" i="7"/>
  <c r="D10" i="7"/>
  <c r="D42" i="7" s="1"/>
  <c r="D43" i="7" s="1"/>
  <c r="J10" i="7"/>
  <c r="C60" i="7"/>
  <c r="I60" i="7"/>
  <c r="E10" i="7"/>
  <c r="K10" i="7"/>
  <c r="G70" i="7"/>
  <c r="H70" i="7"/>
  <c r="C70" i="7"/>
  <c r="I70" i="7"/>
  <c r="D70" i="7"/>
  <c r="J70" i="7"/>
  <c r="E70" i="7"/>
  <c r="K70" i="7"/>
  <c r="F70" i="7"/>
  <c r="N27" i="6"/>
  <c r="N28" i="6"/>
  <c r="N29" i="6"/>
  <c r="E27" i="6"/>
  <c r="L27" i="6" s="1"/>
  <c r="E28" i="6"/>
  <c r="L28" i="6" s="1"/>
  <c r="E29" i="6"/>
  <c r="L29" i="6" s="1"/>
  <c r="N26" i="6"/>
  <c r="E26" i="6"/>
  <c r="L26" i="6" s="1"/>
  <c r="N5" i="6"/>
  <c r="N21" i="6"/>
  <c r="N6" i="6"/>
  <c r="N22" i="6"/>
  <c r="N11" i="6"/>
  <c r="N4" i="6"/>
  <c r="N20" i="6"/>
  <c r="N9" i="6"/>
  <c r="N25" i="6"/>
  <c r="N10" i="6"/>
  <c r="N57" i="6"/>
  <c r="N15" i="6"/>
  <c r="N12" i="6"/>
  <c r="N18" i="6"/>
  <c r="N23" i="6"/>
  <c r="N13" i="6"/>
  <c r="N8" i="6"/>
  <c r="N14" i="6"/>
  <c r="N16" i="6"/>
  <c r="N19" i="6"/>
  <c r="N24" i="6"/>
  <c r="N17" i="6"/>
  <c r="N7" i="6"/>
  <c r="F25" i="4"/>
  <c r="G25" i="4"/>
  <c r="D25" i="4"/>
  <c r="B25" i="4"/>
  <c r="E25" i="4"/>
  <c r="C25" i="4"/>
  <c r="H25" i="4"/>
  <c r="I25" i="4"/>
  <c r="B24" i="4"/>
  <c r="C24" i="4"/>
  <c r="H24" i="4"/>
  <c r="I24" i="4"/>
  <c r="B7" i="4"/>
  <c r="D7" i="4"/>
  <c r="C7" i="4"/>
  <c r="P7" i="4" s="1"/>
  <c r="E7" i="4"/>
  <c r="H5" i="4"/>
  <c r="I5" i="4"/>
  <c r="H6" i="4"/>
  <c r="I6" i="4"/>
  <c r="F6" i="4"/>
  <c r="G6" i="4"/>
  <c r="C6" i="4"/>
  <c r="L6" i="4" s="1"/>
  <c r="D6" i="4"/>
  <c r="B6" i="4"/>
  <c r="E6" i="4"/>
  <c r="B5" i="4"/>
  <c r="C5" i="4"/>
  <c r="O5" i="4" s="1"/>
  <c r="D5" i="4"/>
  <c r="E5" i="4"/>
  <c r="L60" i="3"/>
  <c r="N60" i="3"/>
  <c r="M60" i="3"/>
  <c r="O60" i="3"/>
  <c r="P121" i="3"/>
  <c r="O121" i="3"/>
  <c r="M121" i="3"/>
  <c r="Q121" i="3"/>
  <c r="N121" i="3"/>
  <c r="P60" i="3"/>
  <c r="Y42" i="7" l="1"/>
  <c r="Y43" i="7" s="1"/>
  <c r="AN42" i="7"/>
  <c r="AN43" i="7" s="1"/>
  <c r="AK53" i="7"/>
  <c r="R42" i="7"/>
  <c r="R43" i="7" s="1"/>
  <c r="F42" i="7"/>
  <c r="F43" i="7" s="1"/>
  <c r="T42" i="7"/>
  <c r="T43" i="7" s="1"/>
  <c r="AG120" i="7"/>
  <c r="O42" i="7"/>
  <c r="O43" i="7" s="1"/>
  <c r="Q42" i="7"/>
  <c r="Q43" i="7" s="1"/>
  <c r="K42" i="7"/>
  <c r="K43" i="7" s="1"/>
  <c r="AK120" i="7"/>
  <c r="AF120" i="7"/>
  <c r="AP109" i="7"/>
  <c r="AN84" i="7"/>
  <c r="H120" i="7"/>
  <c r="AN120" i="7"/>
  <c r="H129" i="7"/>
  <c r="AN129" i="7"/>
  <c r="H104" i="7"/>
  <c r="AN104" i="7"/>
  <c r="H53" i="7"/>
  <c r="AN53" i="7"/>
  <c r="X42" i="7"/>
  <c r="X43" i="7" s="1"/>
  <c r="AA42" i="7"/>
  <c r="AA43" i="7" s="1"/>
  <c r="H42" i="7"/>
  <c r="H43" i="7" s="1"/>
  <c r="L42" i="7"/>
  <c r="L43" i="7" s="1"/>
  <c r="M42" i="7"/>
  <c r="M43" i="7" s="1"/>
  <c r="N42" i="7"/>
  <c r="N43" i="7" s="1"/>
  <c r="U42" i="7"/>
  <c r="U43" i="7" s="1"/>
  <c r="V42" i="7"/>
  <c r="V43" i="7" s="1"/>
  <c r="AG104" i="7"/>
  <c r="AI84" i="7"/>
  <c r="AJ42" i="7"/>
  <c r="AJ43" i="7" s="1"/>
  <c r="AL42" i="7"/>
  <c r="AL43" i="7" s="1"/>
  <c r="AK42" i="7"/>
  <c r="AK43" i="7" s="1"/>
  <c r="AM42" i="7"/>
  <c r="AM43" i="7" s="1"/>
  <c r="AI42" i="7"/>
  <c r="AI43" i="7" s="1"/>
  <c r="AK84" i="7"/>
  <c r="AM84" i="7"/>
  <c r="AJ84" i="7"/>
  <c r="AL84" i="7"/>
  <c r="G104" i="7"/>
  <c r="AM104" i="7"/>
  <c r="F104" i="7"/>
  <c r="AL104" i="7"/>
  <c r="AH104" i="7"/>
  <c r="AK104" i="7"/>
  <c r="F120" i="7"/>
  <c r="AL120" i="7"/>
  <c r="G120" i="7"/>
  <c r="AM120" i="7"/>
  <c r="G53" i="7"/>
  <c r="AM53" i="7"/>
  <c r="F53" i="7"/>
  <c r="AL53" i="7"/>
  <c r="G129" i="7"/>
  <c r="AM129" i="7"/>
  <c r="F129" i="7"/>
  <c r="AL129" i="7"/>
  <c r="AB42" i="7"/>
  <c r="AB43" i="7" s="1"/>
  <c r="AC42" i="7"/>
  <c r="AC43" i="7" s="1"/>
  <c r="I42" i="7"/>
  <c r="I43" i="7" s="1"/>
  <c r="AH120" i="7"/>
  <c r="W42" i="7"/>
  <c r="W43" i="7" s="1"/>
  <c r="Z42" i="7"/>
  <c r="Z43" i="7" s="1"/>
  <c r="AE42" i="7"/>
  <c r="AE43" i="7" s="1"/>
  <c r="AH42" i="7"/>
  <c r="AH43" i="7" s="1"/>
  <c r="AD42" i="7"/>
  <c r="AD43" i="7" s="1"/>
  <c r="AF42" i="7"/>
  <c r="AF43" i="7" s="1"/>
  <c r="AG42" i="7"/>
  <c r="AG43" i="7" s="1"/>
  <c r="AP32" i="7"/>
  <c r="AG84" i="7"/>
  <c r="AH84" i="7"/>
  <c r="AF84" i="7"/>
  <c r="Z104" i="7"/>
  <c r="AF104" i="7"/>
  <c r="D53" i="7"/>
  <c r="AG53" i="7"/>
  <c r="E53" i="7"/>
  <c r="AH53" i="7"/>
  <c r="E129" i="7"/>
  <c r="AH129" i="7"/>
  <c r="D129" i="7"/>
  <c r="AG129" i="7"/>
  <c r="C129" i="7"/>
  <c r="AD84" i="7"/>
  <c r="AC84" i="7"/>
  <c r="AE84" i="7"/>
  <c r="Z84" i="7"/>
  <c r="Z120" i="7"/>
  <c r="AA84" i="7"/>
  <c r="D120" i="7"/>
  <c r="AA120" i="7"/>
  <c r="AB84" i="7"/>
  <c r="E104" i="7"/>
  <c r="AB104" i="7"/>
  <c r="E120" i="7"/>
  <c r="AB120" i="7"/>
  <c r="D104" i="7"/>
  <c r="AA104" i="7"/>
  <c r="Y84" i="7"/>
  <c r="W84" i="7"/>
  <c r="X84" i="7"/>
  <c r="V84" i="7"/>
  <c r="T84" i="7"/>
  <c r="U84" i="7"/>
  <c r="S104" i="7"/>
  <c r="S42" i="7"/>
  <c r="S43" i="7" s="1"/>
  <c r="R84" i="7"/>
  <c r="S84" i="7"/>
  <c r="P104" i="7"/>
  <c r="P120" i="7"/>
  <c r="P84" i="7"/>
  <c r="Q84" i="7"/>
  <c r="P42" i="7"/>
  <c r="P43" i="7" s="1"/>
  <c r="P53" i="7"/>
  <c r="C53" i="7"/>
  <c r="N84" i="7"/>
  <c r="O84" i="7"/>
  <c r="M84" i="7"/>
  <c r="L84" i="7"/>
  <c r="C120" i="7"/>
  <c r="C104" i="7"/>
  <c r="AP70" i="7"/>
  <c r="H84" i="7"/>
  <c r="K84" i="7"/>
  <c r="I84" i="7"/>
  <c r="AP10" i="7"/>
  <c r="C42" i="7"/>
  <c r="C43" i="7" s="1"/>
  <c r="E84" i="7"/>
  <c r="AP60" i="7"/>
  <c r="C84" i="7"/>
  <c r="G84" i="7"/>
  <c r="J84" i="7"/>
  <c r="F84" i="7"/>
  <c r="D84" i="7"/>
  <c r="E42" i="7"/>
  <c r="E43" i="7" s="1"/>
  <c r="J42" i="7"/>
  <c r="J43" i="7" s="1"/>
  <c r="N58" i="6"/>
  <c r="Q25" i="4"/>
  <c r="O25" i="4"/>
  <c r="P25" i="4"/>
  <c r="N25" i="4"/>
  <c r="L25" i="4"/>
  <c r="M25" i="4"/>
  <c r="Q24" i="4"/>
  <c r="M24" i="4"/>
  <c r="P24" i="4"/>
  <c r="L24" i="4"/>
  <c r="O24" i="4"/>
  <c r="N24" i="4"/>
  <c r="M5" i="4"/>
  <c r="P5" i="4"/>
  <c r="Q5" i="4"/>
  <c r="L5" i="4"/>
  <c r="O6" i="4"/>
  <c r="N6" i="4"/>
  <c r="Q6" i="4"/>
  <c r="P6" i="4"/>
  <c r="M6" i="4"/>
  <c r="N5" i="4"/>
  <c r="N7" i="4"/>
  <c r="L7" i="4"/>
  <c r="Q7" i="4"/>
  <c r="M7" i="4"/>
  <c r="O7" i="4"/>
  <c r="AP42" i="7" l="1"/>
  <c r="AP43" i="7" s="1"/>
  <c r="AP99" i="7"/>
  <c r="AP104" i="7" s="1"/>
  <c r="AP51" i="7"/>
  <c r="AP53" i="7" s="1"/>
  <c r="AP120" i="7"/>
  <c r="AP84" i="7"/>
  <c r="B137" i="3"/>
  <c r="C137" i="3"/>
  <c r="N137" i="3" s="1"/>
  <c r="H137" i="3"/>
  <c r="I137" i="3"/>
  <c r="M137" i="3" l="1"/>
  <c r="Q137" i="3"/>
  <c r="P137" i="3"/>
  <c r="L137" i="3"/>
  <c r="O137" i="3"/>
  <c r="F100" i="3" l="1"/>
  <c r="G100" i="3"/>
  <c r="H100" i="3"/>
  <c r="I100" i="3"/>
  <c r="J100" i="3"/>
  <c r="K100" i="3"/>
  <c r="F81" i="3"/>
  <c r="G81" i="3"/>
  <c r="H81" i="3"/>
  <c r="I81" i="3"/>
  <c r="J81" i="3"/>
  <c r="K81" i="3"/>
  <c r="F120" i="3"/>
  <c r="G120" i="3"/>
  <c r="H120" i="3"/>
  <c r="I120" i="3"/>
  <c r="J120" i="3"/>
  <c r="K120" i="3"/>
  <c r="F158" i="3"/>
  <c r="G158" i="3"/>
  <c r="H158" i="3"/>
  <c r="I158" i="3"/>
  <c r="J158" i="3"/>
  <c r="K158" i="3"/>
  <c r="F157" i="3"/>
  <c r="G157" i="3"/>
  <c r="H157" i="3"/>
  <c r="I157" i="3"/>
  <c r="J157" i="3"/>
  <c r="K157" i="3"/>
  <c r="F87" i="3"/>
  <c r="G87" i="3"/>
  <c r="H87" i="3"/>
  <c r="I87" i="3"/>
  <c r="J87" i="3"/>
  <c r="K87" i="3"/>
  <c r="F136" i="3"/>
  <c r="G136" i="3"/>
  <c r="H136" i="3"/>
  <c r="I136" i="3"/>
  <c r="J136" i="3"/>
  <c r="K136" i="3"/>
  <c r="F119" i="3"/>
  <c r="G119" i="3"/>
  <c r="H119" i="3"/>
  <c r="I119" i="3"/>
  <c r="J119" i="3"/>
  <c r="K119" i="3"/>
  <c r="B157" i="3" l="1"/>
  <c r="D157" i="3"/>
  <c r="C157" i="3"/>
  <c r="L157" i="3" s="1"/>
  <c r="E157" i="3"/>
  <c r="O157" i="3" l="1"/>
  <c r="P157" i="3"/>
  <c r="Q157" i="3"/>
  <c r="N157" i="3"/>
  <c r="M157" i="3"/>
  <c r="B100" i="3" l="1"/>
  <c r="D100" i="3"/>
  <c r="C100" i="3"/>
  <c r="L100" i="3" s="1"/>
  <c r="E100" i="3"/>
  <c r="B81" i="3"/>
  <c r="D81" i="3"/>
  <c r="C81" i="3"/>
  <c r="L81" i="3" s="1"/>
  <c r="E81" i="3"/>
  <c r="B158" i="3"/>
  <c r="D158" i="3"/>
  <c r="C158" i="3"/>
  <c r="L158" i="3" s="1"/>
  <c r="E158" i="3"/>
  <c r="C87" i="3"/>
  <c r="O87" i="3" s="1"/>
  <c r="E87" i="3"/>
  <c r="B87" i="3"/>
  <c r="D87" i="3"/>
  <c r="M81" i="3" l="1"/>
  <c r="O158" i="3"/>
  <c r="M87" i="3"/>
  <c r="O100" i="3"/>
  <c r="N100" i="3"/>
  <c r="P100" i="3"/>
  <c r="Q100" i="3"/>
  <c r="M100" i="3"/>
  <c r="N87" i="3"/>
  <c r="Q81" i="3"/>
  <c r="N81" i="3"/>
  <c r="O81" i="3"/>
  <c r="P81" i="3"/>
  <c r="Q87" i="3"/>
  <c r="P87" i="3"/>
  <c r="L87" i="3"/>
  <c r="N158" i="3"/>
  <c r="P158" i="3"/>
  <c r="Q158" i="3"/>
  <c r="M158" i="3"/>
  <c r="B120" i="3" l="1"/>
  <c r="D120" i="3"/>
  <c r="C120" i="3"/>
  <c r="L120" i="3" s="1"/>
  <c r="E120" i="3"/>
  <c r="B119" i="3"/>
  <c r="D119" i="3"/>
  <c r="C119" i="3"/>
  <c r="N119" i="3" s="1"/>
  <c r="E119" i="3"/>
  <c r="B136" i="3"/>
  <c r="D136" i="3"/>
  <c r="C136" i="3"/>
  <c r="N136" i="3" s="1"/>
  <c r="E136" i="3"/>
  <c r="K47" i="4"/>
  <c r="K48" i="4"/>
  <c r="J47" i="4"/>
  <c r="J48" i="4"/>
  <c r="I47" i="4"/>
  <c r="I48" i="4"/>
  <c r="H47" i="4"/>
  <c r="H48" i="4"/>
  <c r="G47" i="4"/>
  <c r="G48" i="4"/>
  <c r="F47" i="4"/>
  <c r="F48" i="4"/>
  <c r="E48" i="4"/>
  <c r="D48" i="4"/>
  <c r="C48" i="4"/>
  <c r="Q48" i="4" s="1"/>
  <c r="B48" i="4"/>
  <c r="M136" i="3" l="1"/>
  <c r="M119" i="3"/>
  <c r="M120" i="3"/>
  <c r="Q120" i="3"/>
  <c r="Q119" i="3"/>
  <c r="N120" i="3"/>
  <c r="O120" i="3"/>
  <c r="P120" i="3"/>
  <c r="O119" i="3"/>
  <c r="Q136" i="3"/>
  <c r="O136" i="3"/>
  <c r="P136" i="3"/>
  <c r="L136" i="3"/>
  <c r="P119" i="3"/>
  <c r="L119" i="3"/>
  <c r="K49" i="4"/>
  <c r="L48" i="4"/>
  <c r="N48" i="4"/>
  <c r="P48" i="4"/>
  <c r="G49" i="4"/>
  <c r="I49" i="4"/>
  <c r="M48" i="4"/>
  <c r="O48" i="4"/>
  <c r="F49" i="4"/>
  <c r="H49" i="4"/>
  <c r="J49" i="4"/>
  <c r="K154" i="3" l="1"/>
  <c r="K155" i="3"/>
  <c r="K156" i="3"/>
  <c r="J154" i="3"/>
  <c r="J155" i="3"/>
  <c r="J156" i="3"/>
  <c r="I154" i="3"/>
  <c r="I155" i="3"/>
  <c r="I156" i="3"/>
  <c r="H154" i="3"/>
  <c r="H155" i="3"/>
  <c r="H156" i="3"/>
  <c r="G154" i="3"/>
  <c r="G155" i="3"/>
  <c r="G156" i="3"/>
  <c r="F154" i="3"/>
  <c r="F155" i="3"/>
  <c r="F156" i="3"/>
  <c r="E155" i="3"/>
  <c r="E156" i="3"/>
  <c r="D155" i="3"/>
  <c r="D156" i="3"/>
  <c r="C155" i="3"/>
  <c r="Q155" i="3" s="1"/>
  <c r="C156" i="3"/>
  <c r="M156" i="3" s="1"/>
  <c r="B155" i="3"/>
  <c r="B156" i="3"/>
  <c r="H25" i="6" l="1"/>
  <c r="H6" i="6"/>
  <c r="H10" i="6"/>
  <c r="H12" i="6"/>
  <c r="H14" i="6"/>
  <c r="H16" i="6"/>
  <c r="H22" i="6"/>
  <c r="H4" i="6"/>
  <c r="H9" i="6"/>
  <c r="H13" i="6"/>
  <c r="H15" i="6"/>
  <c r="H17" i="6"/>
  <c r="H19" i="6"/>
  <c r="H21" i="6"/>
  <c r="H23" i="6"/>
  <c r="H20" i="6"/>
  <c r="H24" i="6"/>
  <c r="H5" i="6"/>
  <c r="H7" i="6"/>
  <c r="H11" i="6"/>
  <c r="H18" i="6"/>
  <c r="H8" i="6"/>
  <c r="D47" i="4"/>
  <c r="D49" i="4" s="1"/>
  <c r="C47" i="4"/>
  <c r="L47" i="4" s="1"/>
  <c r="E47" i="4"/>
  <c r="E49" i="4" s="1"/>
  <c r="B47" i="4"/>
  <c r="B49" i="4" s="1"/>
  <c r="O156" i="3"/>
  <c r="C154" i="3"/>
  <c r="O154" i="3" s="1"/>
  <c r="O155" i="3"/>
  <c r="L156" i="3"/>
  <c r="E154" i="3"/>
  <c r="E172" i="3" s="1"/>
  <c r="L155" i="3"/>
  <c r="Q156" i="3"/>
  <c r="N156" i="3"/>
  <c r="B154" i="3"/>
  <c r="B172" i="3" s="1"/>
  <c r="P155" i="3"/>
  <c r="M155" i="3"/>
  <c r="P156" i="3"/>
  <c r="D154" i="3"/>
  <c r="D172" i="3" s="1"/>
  <c r="N155" i="3"/>
  <c r="K172" i="3"/>
  <c r="J172" i="3"/>
  <c r="I172" i="3"/>
  <c r="H172" i="3"/>
  <c r="G172" i="3"/>
  <c r="F172" i="3"/>
  <c r="H58" i="6" l="1"/>
  <c r="N154" i="3"/>
  <c r="M154" i="3"/>
  <c r="P47" i="4"/>
  <c r="Q47" i="4"/>
  <c r="O47" i="4"/>
  <c r="M47" i="4"/>
  <c r="C49" i="4"/>
  <c r="N47" i="4"/>
  <c r="C172" i="3"/>
  <c r="L154" i="3"/>
  <c r="Q154" i="3"/>
  <c r="P154" i="3"/>
  <c r="J225" i="3" l="1"/>
  <c r="K225" i="3"/>
  <c r="N225" i="3" s="1"/>
  <c r="J224" i="3"/>
  <c r="K224" i="3"/>
  <c r="N224" i="3" s="1"/>
  <c r="M224" i="3" l="1"/>
  <c r="Q224" i="3"/>
  <c r="O224" i="3"/>
  <c r="O225" i="3"/>
  <c r="Q225" i="3"/>
  <c r="M225" i="3"/>
  <c r="P224" i="3"/>
  <c r="L224" i="3"/>
  <c r="P225" i="3"/>
  <c r="L225" i="3"/>
  <c r="F118" i="3" l="1"/>
  <c r="G118" i="3"/>
  <c r="H118" i="3"/>
  <c r="I118" i="3"/>
  <c r="J118" i="3"/>
  <c r="K118" i="3"/>
  <c r="B118" i="3" l="1"/>
  <c r="E118" i="3"/>
  <c r="C118" i="3"/>
  <c r="O118" i="3" s="1"/>
  <c r="D118" i="3"/>
  <c r="P118" i="3" l="1"/>
  <c r="L118" i="3"/>
  <c r="M118" i="3"/>
  <c r="N118" i="3"/>
  <c r="Q118" i="3"/>
  <c r="J223" i="3" l="1"/>
  <c r="K223" i="3"/>
  <c r="L223" i="3" s="1"/>
  <c r="N223" i="3" l="1"/>
  <c r="Q223" i="3"/>
  <c r="P223" i="3"/>
  <c r="M223" i="3"/>
  <c r="O223" i="3"/>
  <c r="H63" i="3" l="1"/>
  <c r="J40" i="4" l="1"/>
  <c r="B39" i="4"/>
  <c r="C39" i="4"/>
  <c r="M39" i="4" s="1"/>
  <c r="D39" i="4"/>
  <c r="E39" i="4"/>
  <c r="F39" i="4"/>
  <c r="G39" i="4"/>
  <c r="H39" i="4"/>
  <c r="I39" i="4"/>
  <c r="J39" i="4"/>
  <c r="K39" i="4"/>
  <c r="B32" i="4"/>
  <c r="C32" i="4"/>
  <c r="O32" i="4" s="1"/>
  <c r="D32" i="4"/>
  <c r="E32" i="4"/>
  <c r="F32" i="4"/>
  <c r="G32" i="4"/>
  <c r="H32" i="4"/>
  <c r="I32" i="4"/>
  <c r="J32" i="4"/>
  <c r="K32" i="4"/>
  <c r="K16" i="4"/>
  <c r="J16" i="4"/>
  <c r="I16" i="4"/>
  <c r="H16" i="4"/>
  <c r="G16" i="4"/>
  <c r="F16" i="4"/>
  <c r="Q32" i="4" l="1"/>
  <c r="O39" i="4"/>
  <c r="N32" i="4"/>
  <c r="M32" i="4"/>
  <c r="P39" i="4"/>
  <c r="L39" i="4"/>
  <c r="P32" i="4"/>
  <c r="L32" i="4"/>
  <c r="N39" i="4"/>
  <c r="Q39" i="4"/>
  <c r="K17" i="4"/>
  <c r="J17" i="4"/>
  <c r="I17" i="4"/>
  <c r="H17" i="4"/>
  <c r="G17" i="4"/>
  <c r="F17" i="4"/>
  <c r="K63" i="3" l="1"/>
  <c r="J63" i="3"/>
  <c r="K68" i="3" l="1"/>
  <c r="J68" i="3"/>
  <c r="I63" i="3"/>
  <c r="G63" i="3"/>
  <c r="F63" i="3"/>
  <c r="F68" i="3" l="1"/>
  <c r="I68" i="3"/>
  <c r="G68" i="3"/>
  <c r="D25" i="6" l="1"/>
  <c r="D6" i="6" l="1"/>
  <c r="D8" i="6"/>
  <c r="D10" i="6"/>
  <c r="D14" i="6"/>
  <c r="D16" i="6"/>
  <c r="D18" i="6"/>
  <c r="D20" i="6"/>
  <c r="D4" i="6"/>
  <c r="D9" i="6"/>
  <c r="D13" i="6"/>
  <c r="D5" i="6"/>
  <c r="D7" i="6"/>
  <c r="D11" i="6"/>
  <c r="D15" i="6"/>
  <c r="D17" i="6"/>
  <c r="D19" i="6"/>
  <c r="D21" i="6"/>
  <c r="D23" i="6"/>
  <c r="D22" i="6"/>
  <c r="D12" i="6"/>
  <c r="D24" i="6"/>
  <c r="E16" i="4"/>
  <c r="E17" i="4" s="1"/>
  <c r="D16" i="4"/>
  <c r="D17" i="4" s="1"/>
  <c r="C16" i="4"/>
  <c r="M16" i="4" s="1"/>
  <c r="B16" i="4"/>
  <c r="B17" i="4" s="1"/>
  <c r="D63" i="3"/>
  <c r="D68" i="3" s="1"/>
  <c r="B63" i="3"/>
  <c r="B68" i="3" s="1"/>
  <c r="E63" i="3"/>
  <c r="E68" i="3" s="1"/>
  <c r="C63" i="3"/>
  <c r="D58" i="6" l="1"/>
  <c r="P16" i="4"/>
  <c r="L16" i="4"/>
  <c r="N16" i="4"/>
  <c r="O16" i="4"/>
  <c r="O63" i="3"/>
  <c r="L63" i="3"/>
  <c r="C68" i="3"/>
  <c r="Q16" i="4"/>
  <c r="C17" i="4"/>
  <c r="N63" i="3"/>
  <c r="Q63" i="3"/>
  <c r="M63" i="3"/>
  <c r="P63" i="3"/>
  <c r="C224" i="3" l="1"/>
  <c r="F90" i="3" l="1"/>
  <c r="G90" i="3"/>
  <c r="H90" i="3"/>
  <c r="I90" i="3"/>
  <c r="J90" i="3"/>
  <c r="K90" i="3"/>
  <c r="F83" i="3"/>
  <c r="G83" i="3"/>
  <c r="H83" i="3"/>
  <c r="I83" i="3"/>
  <c r="J83" i="3"/>
  <c r="K83" i="3"/>
  <c r="F8" i="4" l="1"/>
  <c r="G8" i="4"/>
  <c r="H8" i="4"/>
  <c r="I8" i="4"/>
  <c r="J8" i="4"/>
  <c r="K8" i="4"/>
  <c r="C95" i="3" l="1"/>
  <c r="B95" i="3"/>
  <c r="P95" i="3" l="1"/>
  <c r="N95" i="3"/>
  <c r="L95" i="3"/>
  <c r="Q95" i="3"/>
  <c r="O95" i="3"/>
  <c r="M95" i="3"/>
  <c r="Q10" i="3" l="1"/>
  <c r="O10" i="3"/>
  <c r="L10" i="3"/>
  <c r="P10" i="3"/>
  <c r="M10" i="3"/>
  <c r="N10" i="3"/>
  <c r="B90" i="3" l="1"/>
  <c r="C90" i="3"/>
  <c r="N90" i="3" s="1"/>
  <c r="D90" i="3"/>
  <c r="E90" i="3"/>
  <c r="O90" i="3" l="1"/>
  <c r="M90" i="3"/>
  <c r="P90" i="3"/>
  <c r="L90" i="3"/>
  <c r="Q90" i="3"/>
  <c r="B83" i="3" l="1"/>
  <c r="C83" i="3"/>
  <c r="N83" i="3" s="1"/>
  <c r="D83" i="3"/>
  <c r="E83" i="3"/>
  <c r="Q83" i="3" l="1"/>
  <c r="M83" i="3"/>
  <c r="P83" i="3"/>
  <c r="L83" i="3"/>
  <c r="O83" i="3"/>
  <c r="B74" i="3" l="1"/>
  <c r="E25" i="6" l="1"/>
  <c r="G25" i="6"/>
  <c r="G11" i="6" l="1"/>
  <c r="G19" i="6"/>
  <c r="G6" i="6"/>
  <c r="G14" i="6"/>
  <c r="G22" i="6"/>
  <c r="G5" i="6"/>
  <c r="G13" i="6"/>
  <c r="G21" i="6"/>
  <c r="G8" i="6"/>
  <c r="G16" i="6"/>
  <c r="G24" i="6"/>
  <c r="G7" i="6"/>
  <c r="G15" i="6"/>
  <c r="G23" i="6"/>
  <c r="G10" i="6"/>
  <c r="G18" i="6"/>
  <c r="G9" i="6"/>
  <c r="G17" i="6"/>
  <c r="G4" i="6"/>
  <c r="G12" i="6"/>
  <c r="G20" i="6"/>
  <c r="E6" i="6"/>
  <c r="E14" i="6"/>
  <c r="E22" i="6"/>
  <c r="E7" i="6"/>
  <c r="E15" i="6"/>
  <c r="E23" i="6"/>
  <c r="E8" i="6"/>
  <c r="E16" i="6"/>
  <c r="E24" i="6"/>
  <c r="E9" i="6"/>
  <c r="E17" i="6"/>
  <c r="E10" i="6"/>
  <c r="E18" i="6"/>
  <c r="E4" i="6"/>
  <c r="E11" i="6"/>
  <c r="E19" i="6"/>
  <c r="E12" i="6"/>
  <c r="E20" i="6"/>
  <c r="E5" i="6"/>
  <c r="E13" i="6"/>
  <c r="E21" i="6"/>
  <c r="B8" i="4"/>
  <c r="E8" i="4"/>
  <c r="C8" i="4"/>
  <c r="L8" i="4" s="1"/>
  <c r="D8" i="4"/>
  <c r="E60" i="6" l="1"/>
  <c r="E58" i="6"/>
  <c r="G58" i="6"/>
  <c r="Q8" i="4"/>
  <c r="P8" i="4"/>
  <c r="O8" i="4"/>
  <c r="N8" i="4"/>
  <c r="M8" i="4"/>
  <c r="C25" i="6" l="1"/>
  <c r="C225" i="3"/>
  <c r="F25" i="6"/>
  <c r="L25" i="6" l="1"/>
  <c r="C7" i="6"/>
  <c r="C18" i="6"/>
  <c r="C12" i="6"/>
  <c r="C6" i="6"/>
  <c r="C13" i="6"/>
  <c r="C15" i="6"/>
  <c r="C9" i="6"/>
  <c r="C20" i="6"/>
  <c r="C14" i="6"/>
  <c r="C21" i="6"/>
  <c r="C23" i="6"/>
  <c r="C17" i="6"/>
  <c r="C11" i="6"/>
  <c r="C22" i="6"/>
  <c r="C8" i="6"/>
  <c r="C24" i="6"/>
  <c r="C10" i="6"/>
  <c r="C4" i="6"/>
  <c r="C19" i="6"/>
  <c r="C5" i="6"/>
  <c r="C16" i="6"/>
  <c r="F9" i="6"/>
  <c r="F19" i="6"/>
  <c r="F10" i="6"/>
  <c r="F20" i="6"/>
  <c r="F4" i="6"/>
  <c r="F13" i="6"/>
  <c r="F8" i="6"/>
  <c r="F14" i="6"/>
  <c r="F22" i="6"/>
  <c r="F11" i="6"/>
  <c r="F5" i="6"/>
  <c r="F15" i="6"/>
  <c r="F12" i="6"/>
  <c r="F16" i="6"/>
  <c r="F24" i="6"/>
  <c r="F23" i="6"/>
  <c r="F7" i="6"/>
  <c r="F17" i="6"/>
  <c r="F6" i="6"/>
  <c r="F18" i="6"/>
  <c r="F21" i="6"/>
  <c r="D11" i="3"/>
  <c r="B11" i="3"/>
  <c r="E11" i="3"/>
  <c r="C11" i="3"/>
  <c r="O11" i="3" s="1"/>
  <c r="L5" i="6" l="1"/>
  <c r="L24" i="6"/>
  <c r="L17" i="6"/>
  <c r="L20" i="6"/>
  <c r="L6" i="6"/>
  <c r="L19" i="6"/>
  <c r="L8" i="6"/>
  <c r="L23" i="6"/>
  <c r="L9" i="6"/>
  <c r="L12" i="6"/>
  <c r="L4" i="6"/>
  <c r="L22" i="6"/>
  <c r="L21" i="6"/>
  <c r="L15" i="6"/>
  <c r="L18" i="6"/>
  <c r="L16" i="6"/>
  <c r="L10" i="6"/>
  <c r="L11" i="6"/>
  <c r="L14" i="6"/>
  <c r="L13" i="6"/>
  <c r="L7" i="6"/>
  <c r="C60" i="6"/>
  <c r="F58" i="6"/>
  <c r="C58" i="6"/>
  <c r="L58" i="6" l="1"/>
  <c r="F85" i="3"/>
  <c r="G85" i="3"/>
  <c r="H85" i="3"/>
  <c r="I85" i="3"/>
  <c r="J85" i="3"/>
  <c r="K85" i="3"/>
  <c r="B85" i="3"/>
  <c r="D85" i="3" l="1"/>
  <c r="E85" i="3"/>
  <c r="C85" i="3"/>
  <c r="Q85" i="3" s="1"/>
  <c r="N85" i="3" l="1"/>
  <c r="O85" i="3"/>
  <c r="M85" i="3"/>
  <c r="L85" i="3"/>
  <c r="P85" i="3"/>
  <c r="F9" i="4" l="1"/>
  <c r="G9" i="4"/>
  <c r="J9" i="4"/>
  <c r="K9" i="4"/>
  <c r="I9" i="4"/>
  <c r="H9" i="4" l="1"/>
  <c r="D9" i="4"/>
  <c r="B9" i="4"/>
  <c r="E9" i="4"/>
  <c r="C9" i="4"/>
  <c r="N9" i="4" s="1"/>
  <c r="L9" i="4" l="1"/>
  <c r="P9" i="4"/>
  <c r="M9" i="4"/>
  <c r="Q9" i="4"/>
  <c r="O9" i="4"/>
  <c r="P8" i="3" l="1"/>
  <c r="N8" i="3" l="1"/>
  <c r="L8" i="3"/>
  <c r="Q8" i="3"/>
  <c r="O8" i="3"/>
  <c r="M8" i="3"/>
  <c r="M9" i="3"/>
  <c r="N9" i="3"/>
  <c r="O9" i="3"/>
  <c r="P9" i="3"/>
  <c r="Q9" i="3"/>
  <c r="L9" i="3"/>
  <c r="L17" i="3" l="1"/>
  <c r="N17" i="3" l="1"/>
  <c r="Q17" i="3"/>
  <c r="P17" i="3"/>
  <c r="M17" i="3"/>
  <c r="O17" i="3"/>
  <c r="B99" i="3" l="1"/>
  <c r="C99" i="3"/>
  <c r="N99" i="3" s="1"/>
  <c r="D99" i="3"/>
  <c r="E99" i="3"/>
  <c r="F99" i="3"/>
  <c r="G99" i="3"/>
  <c r="H99" i="3"/>
  <c r="I99" i="3"/>
  <c r="J99" i="3"/>
  <c r="K99" i="3"/>
  <c r="F135" i="3"/>
  <c r="G135" i="3"/>
  <c r="H135" i="3"/>
  <c r="I135" i="3"/>
  <c r="J135" i="3"/>
  <c r="K135" i="3"/>
  <c r="B135" i="3"/>
  <c r="O99" i="3" l="1"/>
  <c r="Q99" i="3"/>
  <c r="M99" i="3"/>
  <c r="P99" i="3"/>
  <c r="L99" i="3"/>
  <c r="E135" i="3"/>
  <c r="D135" i="3"/>
  <c r="C135" i="3"/>
  <c r="N135" i="3" s="1"/>
  <c r="O135" i="3" l="1"/>
  <c r="L135" i="3"/>
  <c r="P135" i="3"/>
  <c r="M135" i="3"/>
  <c r="Q135" i="3"/>
  <c r="J227" i="3" l="1"/>
  <c r="N227" i="3"/>
  <c r="P227" i="3" l="1"/>
  <c r="L227" i="3"/>
  <c r="M227" i="3"/>
  <c r="O227" i="3"/>
  <c r="Q227" i="3"/>
  <c r="K40" i="4" l="1"/>
  <c r="G40" i="4"/>
  <c r="F40" i="4"/>
  <c r="K33" i="4"/>
  <c r="J33" i="4"/>
  <c r="G33" i="4"/>
  <c r="F33" i="4"/>
  <c r="K26" i="4"/>
  <c r="J26" i="4"/>
  <c r="K23" i="4"/>
  <c r="J23" i="4"/>
  <c r="I23" i="4"/>
  <c r="H23" i="4"/>
  <c r="G23" i="4"/>
  <c r="F23" i="4"/>
  <c r="E23" i="4"/>
  <c r="D23" i="4"/>
  <c r="C23" i="4"/>
  <c r="B23" i="4"/>
  <c r="Q23" i="4" l="1"/>
  <c r="J41" i="4"/>
  <c r="J34" i="4"/>
  <c r="K27" i="4"/>
  <c r="K41" i="4"/>
  <c r="L23" i="4"/>
  <c r="G34" i="4"/>
  <c r="K34" i="4"/>
  <c r="M23" i="4"/>
  <c r="O23" i="4"/>
  <c r="P23" i="4"/>
  <c r="N23" i="4"/>
  <c r="G41" i="4"/>
  <c r="F41" i="4"/>
  <c r="F34" i="4"/>
  <c r="J27" i="4"/>
  <c r="F98" i="3" l="1"/>
  <c r="G98" i="3"/>
  <c r="J98" i="3"/>
  <c r="K98" i="3"/>
  <c r="H97" i="3"/>
  <c r="I97" i="3"/>
  <c r="J97" i="3"/>
  <c r="K97" i="3"/>
  <c r="J221" i="3" l="1"/>
  <c r="K221" i="3"/>
  <c r="L221" i="3" s="1"/>
  <c r="E97" i="3"/>
  <c r="D97" i="3"/>
  <c r="I98" i="3"/>
  <c r="H98" i="3"/>
  <c r="B97" i="3"/>
  <c r="F97" i="3"/>
  <c r="C97" i="3"/>
  <c r="P97" i="3" s="1"/>
  <c r="G97" i="3"/>
  <c r="M221" i="3" l="1"/>
  <c r="Q221" i="3"/>
  <c r="N221" i="3"/>
  <c r="P221" i="3"/>
  <c r="O221" i="3"/>
  <c r="Q97" i="3"/>
  <c r="N97" i="3"/>
  <c r="L97" i="3"/>
  <c r="M97" i="3"/>
  <c r="O97" i="3"/>
  <c r="H26" i="4" l="1"/>
  <c r="H27" i="4" s="1"/>
  <c r="I26" i="4"/>
  <c r="I27" i="4" s="1"/>
  <c r="B98" i="3"/>
  <c r="C98" i="3"/>
  <c r="N98" i="3" s="1"/>
  <c r="D98" i="3"/>
  <c r="E98" i="3"/>
  <c r="Q98" i="3" l="1"/>
  <c r="P98" i="3"/>
  <c r="L98" i="3"/>
  <c r="O98" i="3"/>
  <c r="M98" i="3"/>
  <c r="F84" i="3" l="1"/>
  <c r="G84" i="3"/>
  <c r="H84" i="3"/>
  <c r="I84" i="3"/>
  <c r="J84" i="3"/>
  <c r="K84" i="3"/>
  <c r="B84" i="3"/>
  <c r="O14" i="3" l="1"/>
  <c r="Q14" i="3"/>
  <c r="M14" i="3"/>
  <c r="P14" i="3"/>
  <c r="L14" i="3"/>
  <c r="N14" i="3"/>
  <c r="D84" i="3"/>
  <c r="E84" i="3"/>
  <c r="C84" i="3"/>
  <c r="P84" i="3" s="1"/>
  <c r="N84" i="3" l="1"/>
  <c r="Q84" i="3"/>
  <c r="M84" i="3"/>
  <c r="O84" i="3"/>
  <c r="L84" i="3"/>
  <c r="D131" i="3" l="1"/>
  <c r="E131" i="3"/>
  <c r="F131" i="3"/>
  <c r="G131" i="3"/>
  <c r="J131" i="3"/>
  <c r="K131" i="3"/>
  <c r="F132" i="3"/>
  <c r="G132" i="3"/>
  <c r="H132" i="3"/>
  <c r="I132" i="3"/>
  <c r="J132" i="3"/>
  <c r="K132" i="3"/>
  <c r="F133" i="3"/>
  <c r="G133" i="3"/>
  <c r="H133" i="3"/>
  <c r="I133" i="3"/>
  <c r="J133" i="3"/>
  <c r="K133" i="3"/>
  <c r="B134" i="3"/>
  <c r="C134" i="3"/>
  <c r="M134" i="3" s="1"/>
  <c r="D134" i="3"/>
  <c r="E134" i="3"/>
  <c r="F134" i="3"/>
  <c r="G134" i="3"/>
  <c r="H134" i="3"/>
  <c r="I134" i="3"/>
  <c r="J134" i="3"/>
  <c r="K134" i="3"/>
  <c r="F116" i="3"/>
  <c r="G116" i="3"/>
  <c r="J116" i="3"/>
  <c r="K116" i="3"/>
  <c r="F117" i="3"/>
  <c r="G117" i="3"/>
  <c r="H117" i="3"/>
  <c r="I117" i="3"/>
  <c r="J117" i="3"/>
  <c r="K117" i="3"/>
  <c r="H75" i="3"/>
  <c r="I75" i="3"/>
  <c r="F80" i="3"/>
  <c r="G80" i="3"/>
  <c r="H80" i="3"/>
  <c r="I80" i="3"/>
  <c r="J80" i="3"/>
  <c r="K80" i="3"/>
  <c r="F89" i="3"/>
  <c r="G89" i="3"/>
  <c r="H89" i="3"/>
  <c r="I89" i="3"/>
  <c r="J89" i="3"/>
  <c r="K89" i="3"/>
  <c r="B96" i="3"/>
  <c r="C96" i="3"/>
  <c r="N96" i="3" s="1"/>
  <c r="D96" i="3"/>
  <c r="E96" i="3"/>
  <c r="F96" i="3"/>
  <c r="G96" i="3"/>
  <c r="H96" i="3"/>
  <c r="I96" i="3"/>
  <c r="J96" i="3"/>
  <c r="K96" i="3"/>
  <c r="F74" i="3"/>
  <c r="G74" i="3"/>
  <c r="H74" i="3"/>
  <c r="I74" i="3"/>
  <c r="J74" i="3"/>
  <c r="K74" i="3"/>
  <c r="K95" i="3"/>
  <c r="J95" i="3"/>
  <c r="I95" i="3"/>
  <c r="H95" i="3"/>
  <c r="G95" i="3"/>
  <c r="F95" i="3"/>
  <c r="H111" i="3" l="1"/>
  <c r="F148" i="3"/>
  <c r="F126" i="3"/>
  <c r="I111" i="3"/>
  <c r="G148" i="3"/>
  <c r="G126" i="3"/>
  <c r="Q96" i="3"/>
  <c r="L96" i="3"/>
  <c r="M96" i="3"/>
  <c r="O134" i="3"/>
  <c r="Q134" i="3"/>
  <c r="P96" i="3"/>
  <c r="P134" i="3"/>
  <c r="N134" i="3"/>
  <c r="L134" i="3"/>
  <c r="O96" i="3"/>
  <c r="D26" i="4" l="1"/>
  <c r="D27" i="4" s="1"/>
  <c r="C26" i="4"/>
  <c r="C27" i="4" s="1"/>
  <c r="B26" i="4"/>
  <c r="B27" i="4" s="1"/>
  <c r="E26" i="4"/>
  <c r="E27" i="4" s="1"/>
  <c r="H40" i="4"/>
  <c r="H41" i="4" s="1"/>
  <c r="I40" i="4"/>
  <c r="I41" i="4" s="1"/>
  <c r="G26" i="4"/>
  <c r="G27" i="4" s="1"/>
  <c r="F26" i="4"/>
  <c r="F27" i="4" s="1"/>
  <c r="B33" i="4"/>
  <c r="B34" i="4" s="1"/>
  <c r="I33" i="4"/>
  <c r="I34" i="4" s="1"/>
  <c r="H33" i="4"/>
  <c r="H34" i="4" s="1"/>
  <c r="C33" i="4"/>
  <c r="C34" i="4" s="1"/>
  <c r="D40" i="4"/>
  <c r="D41" i="4" s="1"/>
  <c r="C40" i="4"/>
  <c r="C41" i="4" s="1"/>
  <c r="B40" i="4"/>
  <c r="B41" i="4" s="1"/>
  <c r="E40" i="4"/>
  <c r="E41" i="4" s="1"/>
  <c r="E33" i="4"/>
  <c r="E34" i="4" s="1"/>
  <c r="D33" i="4"/>
  <c r="D34" i="4" s="1"/>
  <c r="K222" i="3"/>
  <c r="D74" i="3"/>
  <c r="E74" i="3"/>
  <c r="C74" i="3"/>
  <c r="K220" i="3"/>
  <c r="J220" i="3"/>
  <c r="B117" i="3"/>
  <c r="C117" i="3"/>
  <c r="L117" i="3" s="1"/>
  <c r="D117" i="3"/>
  <c r="E117" i="3"/>
  <c r="B89" i="3"/>
  <c r="C89" i="3"/>
  <c r="D89" i="3"/>
  <c r="E89" i="3"/>
  <c r="H116" i="3"/>
  <c r="H126" i="3" s="1"/>
  <c r="I116" i="3"/>
  <c r="I126" i="3" s="1"/>
  <c r="E95" i="3"/>
  <c r="D95" i="3"/>
  <c r="E133" i="3"/>
  <c r="B133" i="3"/>
  <c r="C133" i="3"/>
  <c r="D133" i="3"/>
  <c r="D80" i="3"/>
  <c r="E80" i="3"/>
  <c r="J222" i="3"/>
  <c r="C75" i="3"/>
  <c r="G75" i="3"/>
  <c r="G111" i="3" s="1"/>
  <c r="B75" i="3"/>
  <c r="F75" i="3"/>
  <c r="F111" i="3" s="1"/>
  <c r="D116" i="3"/>
  <c r="E116" i="3"/>
  <c r="B116" i="3"/>
  <c r="C116" i="3"/>
  <c r="K75" i="3"/>
  <c r="J75" i="3"/>
  <c r="E132" i="3"/>
  <c r="B132" i="3"/>
  <c r="C132" i="3"/>
  <c r="D132" i="3"/>
  <c r="D75" i="3"/>
  <c r="E75" i="3"/>
  <c r="C80" i="3"/>
  <c r="B80" i="3"/>
  <c r="I131" i="3"/>
  <c r="B131" i="3"/>
  <c r="C131" i="3"/>
  <c r="H131" i="3"/>
  <c r="K11" i="3"/>
  <c r="I11" i="3"/>
  <c r="G11" i="3"/>
  <c r="J11" i="3"/>
  <c r="H11" i="3"/>
  <c r="F11" i="3"/>
  <c r="K237" i="3" l="1"/>
  <c r="C222" i="3" s="1"/>
  <c r="C111" i="3"/>
  <c r="L220" i="3"/>
  <c r="B126" i="3"/>
  <c r="E148" i="3"/>
  <c r="D148" i="3"/>
  <c r="D126" i="3"/>
  <c r="H54" i="3"/>
  <c r="B148" i="3"/>
  <c r="C126" i="3"/>
  <c r="J54" i="3"/>
  <c r="F54" i="3"/>
  <c r="C148" i="3"/>
  <c r="M131" i="3"/>
  <c r="B111" i="3"/>
  <c r="L75" i="3"/>
  <c r="D111" i="3"/>
  <c r="E111" i="3"/>
  <c r="I54" i="3"/>
  <c r="E126" i="3"/>
  <c r="G54" i="3"/>
  <c r="D54" i="3"/>
  <c r="C54" i="3"/>
  <c r="K54" i="3"/>
  <c r="B54" i="3"/>
  <c r="E54" i="3"/>
  <c r="D10" i="4"/>
  <c r="H10" i="4"/>
  <c r="F10" i="4"/>
  <c r="B10" i="4"/>
  <c r="C10" i="4"/>
  <c r="C51" i="4" s="1"/>
  <c r="E10" i="4"/>
  <c r="I10" i="4"/>
  <c r="J10" i="4"/>
  <c r="G10" i="4"/>
  <c r="K10" i="4"/>
  <c r="J237" i="3"/>
  <c r="P117" i="3"/>
  <c r="N117" i="3"/>
  <c r="Q117" i="3"/>
  <c r="M117" i="3"/>
  <c r="O117" i="3"/>
  <c r="C221" i="3" l="1"/>
  <c r="C223" i="3" s="1"/>
  <c r="H148" i="3"/>
  <c r="J126" i="3"/>
  <c r="I148" i="3"/>
  <c r="K148" i="3"/>
  <c r="K111" i="3"/>
  <c r="J148" i="3"/>
  <c r="J111" i="3"/>
  <c r="K126" i="3"/>
  <c r="C226" i="3" l="1"/>
  <c r="Q74" i="3"/>
  <c r="P74" i="3"/>
  <c r="O74" i="3"/>
  <c r="N74" i="3"/>
  <c r="M74" i="3"/>
  <c r="L74" i="3"/>
  <c r="Q131" i="3"/>
  <c r="P131" i="3"/>
  <c r="O131" i="3"/>
  <c r="N131" i="3"/>
  <c r="L131" i="3"/>
  <c r="O40" i="4" l="1"/>
  <c r="N89" i="3"/>
  <c r="Q40" i="4"/>
  <c r="P40" i="4"/>
  <c r="L40" i="4"/>
  <c r="M33" i="4"/>
  <c r="Q26" i="4"/>
  <c r="N26" i="4"/>
  <c r="O33" i="4"/>
  <c r="M40" i="4"/>
  <c r="M26" i="4"/>
  <c r="N33" i="4"/>
  <c r="Q33" i="4"/>
  <c r="O26" i="4"/>
  <c r="L33" i="4"/>
  <c r="P33" i="4"/>
  <c r="N40" i="4"/>
  <c r="L26" i="4"/>
  <c r="P26" i="4"/>
  <c r="O132" i="3"/>
  <c r="O89" i="3"/>
  <c r="P89" i="3"/>
  <c r="M89" i="3"/>
  <c r="M132" i="3"/>
  <c r="L89" i="3"/>
  <c r="N20" i="3"/>
  <c r="L132" i="3"/>
  <c r="P132" i="3"/>
  <c r="Q132" i="3"/>
  <c r="M220" i="3"/>
  <c r="M20" i="3"/>
  <c r="M133" i="3"/>
  <c r="O133" i="3"/>
  <c r="Q133" i="3"/>
  <c r="N132" i="3"/>
  <c r="M13" i="3"/>
  <c r="L222" i="3"/>
  <c r="P222" i="3"/>
  <c r="N75" i="3"/>
  <c r="N116" i="3"/>
  <c r="L80" i="3"/>
  <c r="P80" i="3"/>
  <c r="Q89" i="3"/>
  <c r="N220" i="3"/>
  <c r="N133" i="3"/>
  <c r="M222" i="3"/>
  <c r="Q222" i="3"/>
  <c r="O75" i="3"/>
  <c r="O116" i="3"/>
  <c r="M80" i="3"/>
  <c r="Q80" i="3"/>
  <c r="N222" i="3"/>
  <c r="P75" i="3"/>
  <c r="L116" i="3"/>
  <c r="P116" i="3"/>
  <c r="N80" i="3"/>
  <c r="O220" i="3"/>
  <c r="Q220" i="3"/>
  <c r="P220" i="3"/>
  <c r="L133" i="3"/>
  <c r="P133" i="3"/>
  <c r="O222" i="3"/>
  <c r="M75" i="3"/>
  <c r="Q75" i="3"/>
  <c r="M116" i="3"/>
  <c r="Q116" i="3"/>
  <c r="O80" i="3"/>
  <c r="L20" i="3"/>
  <c r="P20" i="3"/>
  <c r="O13" i="3"/>
  <c r="L13" i="3"/>
  <c r="P13" i="3"/>
  <c r="L11" i="3"/>
  <c r="P11" i="3"/>
  <c r="Q20" i="3"/>
  <c r="Q11" i="3"/>
  <c r="M11" i="3"/>
  <c r="O20" i="3"/>
  <c r="N13" i="3"/>
  <c r="Q13" i="3"/>
  <c r="N11" i="3"/>
  <c r="H68" i="3" l="1"/>
  <c r="AE129" i="7" l="1"/>
  <c r="AP126" i="7"/>
  <c r="AP129" i="7" s="1"/>
</calcChain>
</file>

<file path=xl/comments1.xml><?xml version="1.0" encoding="utf-8"?>
<comments xmlns="http://schemas.openxmlformats.org/spreadsheetml/2006/main">
  <authors>
    <author>Usuario de Windows</author>
  </authors>
  <commentList>
    <comment ref="D9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Según reporte de Laboratorio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</authors>
  <commentList>
    <comment ref="B54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Si quieres sacar promedio por carro debes descontar el numero de carros rechazados</t>
        </r>
      </text>
    </comment>
    <comment ref="B6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Si quieres sacar promedio por carro debes descontar el numero de carros rechazados</t>
        </r>
      </text>
    </comment>
  </commentList>
</comments>
</file>

<file path=xl/sharedStrings.xml><?xml version="1.0" encoding="utf-8"?>
<sst xmlns="http://schemas.openxmlformats.org/spreadsheetml/2006/main" count="777" uniqueCount="208">
  <si>
    <t>POLIMETALICOS</t>
  </si>
  <si>
    <t>RECHAZADO Y ANULADO</t>
  </si>
  <si>
    <t>PENALIZADO</t>
  </si>
  <si>
    <t>DESPACHO.</t>
  </si>
  <si>
    <t>Fecha</t>
  </si>
  <si>
    <t>COMPRA /VENTA</t>
  </si>
  <si>
    <t>% Ce ASH</t>
  </si>
  <si>
    <t>ANALISIS QUIMICOS</t>
  </si>
  <si>
    <t>GRANULOMETRIA CARGA ABAJO</t>
  </si>
  <si>
    <t>DESPACHOS</t>
  </si>
  <si>
    <t>OBSERVACIÒN</t>
  </si>
  <si>
    <t>%  Ce Lab.</t>
  </si>
  <si>
    <t>%  Hu</t>
  </si>
  <si>
    <t>%  Vo</t>
  </si>
  <si>
    <t>%  S</t>
  </si>
  <si>
    <t>%               C.F.</t>
  </si>
  <si>
    <t>MIXTOS</t>
  </si>
  <si>
    <t>FRAGUA</t>
  </si>
  <si>
    <t>TIPO A</t>
  </si>
  <si>
    <t>% PIZARRA</t>
  </si>
  <si>
    <t>GRANULOMETRIA SEGÚN ESPECIFICACIONES</t>
  </si>
  <si>
    <t>PLATAFORMA DE DESCARGA</t>
  </si>
  <si>
    <t>%             &gt; 8"</t>
  </si>
  <si>
    <t xml:space="preserve">% 
&gt; 2" </t>
  </si>
  <si>
    <t>%      &gt;12.5 MM</t>
  </si>
  <si>
    <t>%  
&gt; 1"</t>
  </si>
  <si>
    <t>%  
&lt;1/4"</t>
  </si>
  <si>
    <t>%  
&gt;1"</t>
  </si>
  <si>
    <t>%  
&lt; 1"</t>
  </si>
  <si>
    <t>MENOR A</t>
  </si>
  <si>
    <t>ENTRE</t>
  </si>
  <si>
    <t>MAYOR A</t>
  </si>
  <si>
    <t>CE0901</t>
  </si>
  <si>
    <t>DESPACHO</t>
  </si>
  <si>
    <t>2 A 7MM</t>
  </si>
  <si>
    <t>CARBON TIPO CISCO</t>
  </si>
  <si>
    <t>PM1</t>
  </si>
  <si>
    <t>PM3</t>
  </si>
  <si>
    <t>PM2</t>
  </si>
  <si>
    <t>MINERA MUFABE S.A.C</t>
  </si>
  <si>
    <t>CARBON TIPO MIXTO</t>
  </si>
  <si>
    <t>ARMAS RODRIGUEZ ROSA NOEMI</t>
  </si>
  <si>
    <t>CN0051</t>
  </si>
  <si>
    <t>TRAMINCSA SAC</t>
  </si>
  <si>
    <t>OJMA SOCIEDAD ANONIMA CERRADA</t>
  </si>
  <si>
    <t>CARBON TIPO FRAGUA</t>
  </si>
  <si>
    <t>CARBON TIPO A</t>
  </si>
  <si>
    <t>MONTE VERDE S.A.C</t>
  </si>
  <si>
    <t>SEMANA</t>
  </si>
  <si>
    <t>Proveedor</t>
  </si>
  <si>
    <t>Und</t>
  </si>
  <si>
    <t>TM</t>
  </si>
  <si>
    <t>%Ce Lab.</t>
  </si>
  <si>
    <t>%Hu</t>
  </si>
  <si>
    <t>%Vo</t>
  </si>
  <si>
    <t>%S</t>
  </si>
  <si>
    <t>%C.F.</t>
  </si>
  <si>
    <t>Plataforma</t>
  </si>
  <si>
    <t>EXCEPCION</t>
  </si>
  <si>
    <t>Penalizado</t>
  </si>
  <si>
    <t>Aceptado</t>
  </si>
  <si>
    <t>Excepcion</t>
  </si>
  <si>
    <t>Rechazado</t>
  </si>
  <si>
    <t>PRODUCTO (MULTIPLICAR)</t>
  </si>
  <si>
    <t>Peso Total</t>
  </si>
  <si>
    <t>Material</t>
  </si>
  <si>
    <t>Despacho</t>
  </si>
  <si>
    <t>Semana Inicial</t>
  </si>
  <si>
    <t>Semana Final</t>
  </si>
  <si>
    <t>EDUARDO FLORES</t>
  </si>
  <si>
    <t>INVERSIONES MINERALES RIO NEGRO SAC</t>
  </si>
  <si>
    <t>ODAR RODRIGUEZ</t>
  </si>
  <si>
    <t>SERVICIOS GENERALES COSOYA S.A.C.</t>
  </si>
  <si>
    <t>COMPAñIA MINERA POMPEYA S.A.C.</t>
  </si>
  <si>
    <t>CARBON 1"-4"</t>
  </si>
  <si>
    <t>CN0014</t>
  </si>
  <si>
    <t>PIZARRA</t>
  </si>
  <si>
    <t>INVERSIONES VELES E.I.R.L.</t>
  </si>
  <si>
    <t>MINERA HP E.I.R.L.</t>
  </si>
  <si>
    <t>PM4</t>
  </si>
  <si>
    <t>PM5</t>
  </si>
  <si>
    <t>COMBUSTIBLE, AGUA</t>
  </si>
  <si>
    <t>INVERSIONES MINERAS OTUZCANITA</t>
  </si>
  <si>
    <t>CARBON CISCO DE MIXTO</t>
  </si>
  <si>
    <t>%  Humedad</t>
  </si>
  <si>
    <t>%H1</t>
  </si>
  <si>
    <t>%H2</t>
  </si>
  <si>
    <t>CISCO DE MINA</t>
  </si>
  <si>
    <t>1.7MM-9.5MM</t>
  </si>
  <si>
    <t>CE0071</t>
  </si>
  <si>
    <t>S.B.L  ANTRACITA E.I.R.L</t>
  </si>
  <si>
    <t>6MM-13MM</t>
  </si>
  <si>
    <t>13MM-25MM</t>
  </si>
  <si>
    <t>CE0075</t>
  </si>
  <si>
    <t>CARBON TIPO CHANCADO</t>
  </si>
  <si>
    <t>CHANCADO</t>
  </si>
  <si>
    <t>&gt;1//2"</t>
  </si>
  <si>
    <t>%  
&lt;3mm</t>
  </si>
  <si>
    <t>CARBONES Y MINERALES "MONTE DE SION"</t>
  </si>
  <si>
    <t>INVERSIONES "MAYCOL &amp; DAYANA"</t>
  </si>
  <si>
    <t>MINERALES Y SERVICIOS NUEVA FORTALEZA S.A.C.</t>
  </si>
  <si>
    <t>GRANULADA</t>
  </si>
  <si>
    <t>MATERIA PRIMA</t>
  </si>
  <si>
    <t>GRANEL</t>
  </si>
  <si>
    <t>Ingresos</t>
  </si>
  <si>
    <t>Despachos</t>
  </si>
  <si>
    <t>SALDO FINAL</t>
  </si>
  <si>
    <t>Combustible</t>
  </si>
  <si>
    <t>Total "DATA"</t>
  </si>
  <si>
    <t>VALIDACIÓN</t>
  </si>
  <si>
    <t>TOTAL</t>
  </si>
  <si>
    <t>9.5MM-1"</t>
  </si>
  <si>
    <t>CN0023</t>
  </si>
  <si>
    <t>CARBONERIA"JEHOVA ES MI PROVEEDOR"</t>
  </si>
  <si>
    <t>REPORTE DE INGRESOS POR CATEGORIA Y PROVEEDOR</t>
  </si>
  <si>
    <t>TITO</t>
  </si>
  <si>
    <t>GAODIOSA</t>
  </si>
  <si>
    <t>1 MM - 3 MM</t>
  </si>
  <si>
    <t>CE0602</t>
  </si>
  <si>
    <t>%  
&lt;1mm</t>
  </si>
  <si>
    <t>TOTAL POR SEMANA</t>
  </si>
  <si>
    <t>PROMEDIO</t>
  </si>
  <si>
    <t>SALDO INICIAL (01/01)</t>
  </si>
  <si>
    <t>SHUMIN CARBONES PERUANOS S.A.C</t>
  </si>
  <si>
    <t>VASQUEZ PEREZ ESTEBAN</t>
  </si>
  <si>
    <t xml:space="preserve">SESUVECA </t>
  </si>
  <si>
    <t>CARBON TIPO 1 MM - 3 MM</t>
  </si>
  <si>
    <t>RICHAR DIAZ</t>
  </si>
  <si>
    <t>R CUENCA</t>
  </si>
  <si>
    <t>CE0201</t>
  </si>
  <si>
    <t>RISCO</t>
  </si>
  <si>
    <t>CLIENTE</t>
  </si>
  <si>
    <t>Densidad Real (g/mL)</t>
  </si>
  <si>
    <t>MENDOZA Y GARCIA</t>
  </si>
  <si>
    <t>5MM-10MM</t>
  </si>
  <si>
    <t>CE0202</t>
  </si>
  <si>
    <t>HARO FERNANDEZ BETHI ESTHER</t>
  </si>
  <si>
    <t>SANCHEZ MARCELIANO JULIAN GABINO</t>
  </si>
  <si>
    <t>PONCE RODRIGUEZ DILMER ALAN</t>
  </si>
  <si>
    <t>CORDOVA MELQUIADES JUAN</t>
  </si>
  <si>
    <t>MIGUEL CARRANZA LORENZO ROBERTH</t>
  </si>
  <si>
    <t>EDUAR CASTAÑEDA VALERIANO</t>
  </si>
  <si>
    <t>CABALLERO HERRERA PEDRO NITO</t>
  </si>
  <si>
    <t>CORDOVA MELQUIADES LUIS CAMPOS</t>
  </si>
  <si>
    <t>REPRESENTACIONES ALTO MAYO S.A.C</t>
  </si>
  <si>
    <t>SEGUNDO MERCEDES ESQUIVEL ABANTO</t>
  </si>
  <si>
    <t>CASTAÑEDA VALERIANO EDUAR LUJAN</t>
  </si>
  <si>
    <t>FERNANDEZ NAVES EDINSON DEYVIS</t>
  </si>
  <si>
    <t>INTERRODAC S.A.C.</t>
  </si>
  <si>
    <t>COMPANY MINING COLCA E.I.R.L.</t>
  </si>
  <si>
    <t>JCARRASCO SERVICIOS GENERALES S.A.C.</t>
  </si>
  <si>
    <t>SESUVECA DEL PERU S.A.C.</t>
  </si>
  <si>
    <t>2HYM CORPORATION S.A.C.</t>
  </si>
  <si>
    <t>JC PERLAMAYO S.R.L</t>
  </si>
  <si>
    <t>MATERIAL DE 1/4" A 1"</t>
  </si>
  <si>
    <t>CE0301</t>
  </si>
  <si>
    <t>CONSORCIO INTERNACIONAL NEW WORLD S.A.C.</t>
  </si>
  <si>
    <t>1 - 4 MM</t>
  </si>
  <si>
    <t>RESUMEN DE INGRESOS POR SEMANA POR TIPO DE MATERIAL</t>
  </si>
  <si>
    <t>RESUMEN DE INGRESOS POR SEMANA POR PROVEEDOR</t>
  </si>
  <si>
    <t>PROVEEDOR \ SEMANA</t>
  </si>
  <si>
    <t>VILLANUEVA SANDOVAL FLOR DE MARIA</t>
  </si>
  <si>
    <t>Total ingresos SIN LOTES ==&gt;</t>
  </si>
  <si>
    <t>CARBONIFERA Y MINERALES SEÑOR PADRE ETERNO S.A.C.</t>
  </si>
  <si>
    <t>MINERALES YANAGIRKA S.A.C.</t>
  </si>
  <si>
    <t>PROYECTOS Y ASESORIAS SANTO CRISTO E.I.R.L.</t>
  </si>
  <si>
    <t>12MM-38MM-</t>
  </si>
  <si>
    <t>CE0052</t>
  </si>
  <si>
    <t>TRANSPORTES, MINERIA Y CONSTRUCCIONES SAGITARIO S.A.C. - TRAMINCSA S.A.C.</t>
  </si>
  <si>
    <t>OTINIANO MIGUEL DEISY JACQUELYN</t>
  </si>
  <si>
    <t>AGUA</t>
  </si>
  <si>
    <t>CORPORACION CAMFER S.A.C.</t>
  </si>
  <si>
    <t>CHIRINOS ASCOY RAMON ALEJANDRO</t>
  </si>
  <si>
    <t>SBL ANTRACITA E.I.R.L.</t>
  </si>
  <si>
    <t>INVERSIONES Y SERVICIOS EL BOSQUE SAC</t>
  </si>
  <si>
    <t xml:space="preserve"> Cisco/1-3MM/0-1MM</t>
  </si>
  <si>
    <t>INVERSIONES MINERALES LOS ANDES S.A.C.</t>
  </si>
  <si>
    <t>CRISTO REDENTOR E.I.R.L.</t>
  </si>
  <si>
    <t>INVERSIONES OTIS E.I.R.L.</t>
  </si>
  <si>
    <t>0MM-6MM</t>
  </si>
  <si>
    <t>CN0071</t>
  </si>
  <si>
    <t>MULTISERVICIOS COAL MINER S.A.C.</t>
  </si>
  <si>
    <t>CORPORACION ANDERSON DAVID S.A.C</t>
  </si>
  <si>
    <t>ESPINOZA ZAVALETA LILIAM DEL PILAR</t>
  </si>
  <si>
    <t>CARBON TIPO 0-3 MM</t>
  </si>
  <si>
    <t>CARBON TIPO 0-1MM</t>
  </si>
  <si>
    <t>TICKET</t>
  </si>
  <si>
    <t>PLACA</t>
  </si>
  <si>
    <t>GUIA</t>
  </si>
  <si>
    <t>PRODUCTO</t>
  </si>
  <si>
    <t>ITEM</t>
  </si>
  <si>
    <t>SISTEMA DE GESTION DE CALIDAD DE LABORATORIO</t>
  </si>
  <si>
    <t>CODIGO: SGCL-FOR-043
REVISION: 01
FECHA:01/02/2021</t>
  </si>
  <si>
    <t>SESUVECA DEL PERU SAC</t>
  </si>
  <si>
    <t>FORMATO DE ANALISIS QUIMICO y GRANULOMETRICO DE INGRESO DE UNIDADES</t>
  </si>
  <si>
    <t>PROVEEDOR/CLIENTE</t>
  </si>
  <si>
    <t>6.3MM-9.5MM</t>
  </si>
  <si>
    <t>COLLIERY S.A.C.</t>
  </si>
  <si>
    <t>NORKON TRACKS S.A.C</t>
  </si>
  <si>
    <t>CISCO</t>
  </si>
  <si>
    <t>PEREZ DELGADO TIMOTEO</t>
  </si>
  <si>
    <t>PESO NETO (Kg)</t>
  </si>
  <si>
    <t>INVENTARIO INICIAL AL 31/12/2021</t>
  </si>
  <si>
    <t>ARMAS RODRIGUEZ FELIPE ARMENGOL</t>
  </si>
  <si>
    <t>INVERSIONES Y TRANSPORTES CANIBAMBA S.A.C.</t>
  </si>
  <si>
    <t>PEREZ MORENO JOSE MARCIO</t>
  </si>
  <si>
    <t>PEREZ AVILA ALEJANDRO</t>
  </si>
  <si>
    <t>MONZON ESCOBEDO NATIVIDAD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</si>
</sst>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_ * #,##0.00_ ;_ * \-#,##0.00_ ;_ * &quot;-&quot;??_ ;_ @_ "/>
    <numFmt numFmtId="167" formatCode="_ * #,##0_ ;_ * \-#,##0_ ;_ * &quot;-&quot;??_ ;_ @_ "/>
    <numFmt numFmtId="168" formatCode="#,##0_ ;\-#,##0\ "/>
    <numFmt numFmtId="169" formatCode="0_ ;\-0\ 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sz val="14"/>
      <color rgb="FFFFFFFF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0"/>
      <name val="Arial"/>
      <family val="2"/>
    </font>
    <font>
      <b/>
      <sz val="7"/>
      <color rgb="FFFFFFFF"/>
      <name val="Times New Roman"/>
      <family val="1"/>
    </font>
    <font>
      <b/>
      <sz val="12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9"/>
      <color rgb="FFFFFFFF"/>
      <name val="Times New Roman"/>
      <family val="1"/>
    </font>
    <font>
      <b/>
      <sz val="12"/>
      <color rgb="FFFFFFFF"/>
      <name val="Times New Roman"/>
      <family val="1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Arial"/>
      <family val="2"/>
    </font>
    <font>
      <b/>
      <sz val="20"/>
      <name val="Arial"/>
      <family val="2"/>
    </font>
    <font>
      <b/>
      <sz val="18"/>
      <name val="Times New Roman"/>
      <family val="1"/>
    </font>
    <font>
      <b/>
      <sz val="16"/>
      <color theme="0"/>
      <name val="Times New Roman"/>
      <family val="1"/>
    </font>
    <font>
      <b/>
      <sz val="20"/>
      <color rgb="FFFFFFFF"/>
      <name val="Times New Roman"/>
      <family val="1"/>
    </font>
    <font>
      <b/>
      <sz val="11"/>
      <color rgb="FFFFFFFF"/>
      <name val="Times New Roman"/>
      <family val="1"/>
    </font>
  </fonts>
  <fills count="50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rgb="FF36609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8A0000"/>
        <bgColor indexed="64"/>
      </patternFill>
    </fill>
    <fill>
      <patternFill patternType="solid">
        <fgColor rgb="FF8A0000"/>
        <bgColor rgb="FF366092"/>
      </patternFill>
    </fill>
    <fill>
      <patternFill patternType="solid">
        <fgColor theme="0"/>
        <bgColor rgb="FF366092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366092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17">
    <xf numFmtId="0" fontId="0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6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16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  <xf numFmtId="166" fontId="1" fillId="0" borderId="0" applyFont="0" applyFill="0" applyBorder="0" applyAlignment="0" applyProtection="0"/>
    <xf numFmtId="0" fontId="22" fillId="0" borderId="0"/>
    <xf numFmtId="0" fontId="27" fillId="0" borderId="0" applyNumberFormat="0" applyFill="0" applyBorder="0" applyAlignment="0" applyProtection="0"/>
    <xf numFmtId="0" fontId="28" fillId="0" borderId="55" applyNumberFormat="0" applyFill="0" applyAlignment="0" applyProtection="0"/>
    <xf numFmtId="0" fontId="29" fillId="0" borderId="56" applyNumberFormat="0" applyFill="0" applyAlignment="0" applyProtection="0"/>
    <xf numFmtId="0" fontId="30" fillId="0" borderId="57" applyNumberFormat="0" applyFill="0" applyAlignment="0" applyProtection="0"/>
    <xf numFmtId="0" fontId="30" fillId="0" borderId="0" applyNumberFormat="0" applyFill="0" applyBorder="0" applyAlignment="0" applyProtection="0"/>
    <xf numFmtId="0" fontId="31" fillId="14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0" applyNumberFormat="0" applyBorder="0" applyAlignment="0" applyProtection="0"/>
    <xf numFmtId="0" fontId="34" fillId="17" borderId="58" applyNumberFormat="0" applyAlignment="0" applyProtection="0"/>
    <xf numFmtId="0" fontId="35" fillId="18" borderId="59" applyNumberFormat="0" applyAlignment="0" applyProtection="0"/>
    <xf numFmtId="0" fontId="36" fillId="18" borderId="58" applyNumberFormat="0" applyAlignment="0" applyProtection="0"/>
    <xf numFmtId="0" fontId="37" fillId="0" borderId="60" applyNumberFormat="0" applyFill="0" applyAlignment="0" applyProtection="0"/>
    <xf numFmtId="0" fontId="38" fillId="19" borderId="61" applyNumberFormat="0" applyAlignment="0" applyProtection="0"/>
    <xf numFmtId="0" fontId="39" fillId="0" borderId="0" applyNumberFormat="0" applyFill="0" applyBorder="0" applyAlignment="0" applyProtection="0"/>
    <xf numFmtId="0" fontId="1" fillId="20" borderId="62" applyNumberFormat="0" applyFont="0" applyAlignment="0" applyProtection="0"/>
    <xf numFmtId="0" fontId="40" fillId="0" borderId="0" applyNumberFormat="0" applyFill="0" applyBorder="0" applyAlignment="0" applyProtection="0"/>
    <xf numFmtId="0" fontId="2" fillId="0" borderId="63" applyNumberFormat="0" applyFill="0" applyAlignment="0" applyProtection="0"/>
    <xf numFmtId="0" fontId="4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4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166" fontId="1" fillId="0" borderId="0" applyFont="0" applyFill="0" applyBorder="0" applyAlignment="0" applyProtection="0"/>
    <xf numFmtId="0" fontId="16" fillId="0" borderId="0"/>
    <xf numFmtId="0" fontId="16" fillId="0" borderId="0"/>
  </cellStyleXfs>
  <cellXfs count="407">
    <xf numFmtId="0" fontId="0" fillId="0" borderId="0" xfId="0"/>
    <xf numFmtId="0" fontId="3" fillId="0" borderId="0" xfId="0" applyFont="1" applyAlignment="1">
      <alignment horizontal="center" vertical="center"/>
    </xf>
    <xf numFmtId="49" fontId="3" fillId="2" borderId="0" xfId="0" applyNumberFormat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3" borderId="0" xfId="0" applyFont="1" applyFill="1"/>
    <xf numFmtId="0" fontId="3" fillId="0" borderId="1" xfId="0" applyFont="1" applyBorder="1" applyAlignment="1">
      <alignment horizontal="left" vertical="center"/>
    </xf>
    <xf numFmtId="0" fontId="3" fillId="4" borderId="0" xfId="0" applyFont="1" applyFill="1" applyAlignment="1">
      <alignment vertical="center"/>
    </xf>
    <xf numFmtId="166" fontId="3" fillId="0" borderId="0" xfId="0" applyNumberFormat="1" applyFont="1" applyAlignment="1">
      <alignment horizontal="center"/>
    </xf>
    <xf numFmtId="166" fontId="3" fillId="5" borderId="0" xfId="1" applyFont="1" applyFill="1" applyBorder="1" applyAlignment="1">
      <alignment vertical="center" wrapText="1"/>
    </xf>
    <xf numFmtId="166" fontId="3" fillId="6" borderId="0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166" fontId="4" fillId="0" borderId="1" xfId="1" applyFont="1" applyFill="1" applyBorder="1"/>
    <xf numFmtId="167" fontId="4" fillId="0" borderId="1" xfId="1" applyNumberFormat="1" applyFont="1" applyFill="1" applyBorder="1"/>
    <xf numFmtId="167" fontId="4" fillId="0" borderId="1" xfId="1" applyNumberFormat="1" applyFont="1" applyFill="1" applyBorder="1" applyAlignment="1">
      <alignment horizontal="center"/>
    </xf>
    <xf numFmtId="166" fontId="4" fillId="0" borderId="0" xfId="1" applyFont="1"/>
    <xf numFmtId="167" fontId="4" fillId="0" borderId="0" xfId="1" applyNumberFormat="1" applyFont="1"/>
    <xf numFmtId="167" fontId="4" fillId="0" borderId="0" xfId="1" applyNumberFormat="1" applyFont="1" applyAlignment="1">
      <alignment horizontal="center"/>
    </xf>
    <xf numFmtId="167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2" fillId="8" borderId="0" xfId="0" applyFont="1" applyFill="1" applyAlignment="1">
      <alignment horizontal="center"/>
    </xf>
    <xf numFmtId="166" fontId="0" fillId="0" borderId="0" xfId="1" applyFont="1"/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166" fontId="2" fillId="0" borderId="0" xfId="1" applyFont="1" applyAlignment="1">
      <alignment horizontal="center"/>
    </xf>
    <xf numFmtId="166" fontId="2" fillId="8" borderId="0" xfId="1" applyFont="1" applyFill="1" applyAlignment="1">
      <alignment horizontal="left"/>
    </xf>
    <xf numFmtId="166" fontId="0" fillId="0" borderId="1" xfId="1" applyFont="1" applyBorder="1"/>
    <xf numFmtId="0" fontId="2" fillId="10" borderId="1" xfId="0" applyFont="1" applyFill="1" applyBorder="1" applyAlignment="1">
      <alignment horizontal="center"/>
    </xf>
    <xf numFmtId="0" fontId="2" fillId="10" borderId="16" xfId="0" applyFont="1" applyFill="1" applyBorder="1" applyAlignment="1">
      <alignment horizontal="center"/>
    </xf>
    <xf numFmtId="166" fontId="2" fillId="10" borderId="17" xfId="1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6" fontId="0" fillId="0" borderId="17" xfId="1" applyFont="1" applyBorder="1"/>
    <xf numFmtId="166" fontId="0" fillId="0" borderId="19" xfId="1" applyFont="1" applyBorder="1"/>
    <xf numFmtId="166" fontId="2" fillId="10" borderId="4" xfId="1" applyFont="1" applyFill="1" applyBorder="1" applyAlignment="1">
      <alignment horizontal="center"/>
    </xf>
    <xf numFmtId="166" fontId="0" fillId="0" borderId="4" xfId="1" applyFont="1" applyBorder="1"/>
    <xf numFmtId="0" fontId="2" fillId="10" borderId="17" xfId="0" applyFont="1" applyFill="1" applyBorder="1" applyAlignment="1">
      <alignment horizontal="center"/>
    </xf>
    <xf numFmtId="166" fontId="0" fillId="0" borderId="16" xfId="1" applyFont="1" applyBorder="1"/>
    <xf numFmtId="166" fontId="0" fillId="0" borderId="18" xfId="1" applyFont="1" applyBorder="1"/>
    <xf numFmtId="166" fontId="0" fillId="0" borderId="22" xfId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 applyAlignment="1">
      <alignment horizontal="center"/>
    </xf>
    <xf numFmtId="166" fontId="0" fillId="0" borderId="27" xfId="1" applyFont="1" applyBorder="1"/>
    <xf numFmtId="0" fontId="2" fillId="0" borderId="28" xfId="0" applyFont="1" applyBorder="1" applyAlignment="1">
      <alignment horizontal="center"/>
    </xf>
    <xf numFmtId="166" fontId="2" fillId="0" borderId="29" xfId="1" applyFont="1" applyBorder="1"/>
    <xf numFmtId="0" fontId="2" fillId="10" borderId="5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6" fontId="2" fillId="0" borderId="0" xfId="1" applyFont="1" applyFill="1" applyAlignment="1">
      <alignment horizontal="left"/>
    </xf>
    <xf numFmtId="0" fontId="13" fillId="0" borderId="0" xfId="0" applyFont="1"/>
    <xf numFmtId="0" fontId="0" fillId="0" borderId="32" xfId="0" applyBorder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4" fillId="12" borderId="0" xfId="0" applyFont="1" applyFill="1"/>
    <xf numFmtId="0" fontId="4" fillId="12" borderId="0" xfId="0" applyFont="1" applyFill="1" applyAlignment="1">
      <alignment horizontal="center"/>
    </xf>
    <xf numFmtId="0" fontId="5" fillId="9" borderId="0" xfId="0" applyFont="1" applyFill="1"/>
    <xf numFmtId="0" fontId="3" fillId="12" borderId="0" xfId="0" applyFont="1" applyFill="1" applyAlignment="1">
      <alignment horizontal="center" vertical="center"/>
    </xf>
    <xf numFmtId="0" fontId="10" fillId="12" borderId="4" xfId="0" applyFont="1" applyFill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67" fontId="4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2" fillId="0" borderId="0" xfId="1" applyFont="1" applyBorder="1"/>
    <xf numFmtId="166" fontId="0" fillId="0" borderId="33" xfId="1" applyFont="1" applyBorder="1"/>
    <xf numFmtId="166" fontId="0" fillId="0" borderId="35" xfId="1" applyFont="1" applyBorder="1"/>
    <xf numFmtId="166" fontId="0" fillId="0" borderId="34" xfId="1" applyFont="1" applyBorder="1"/>
    <xf numFmtId="0" fontId="0" fillId="0" borderId="16" xfId="0" applyBorder="1" applyAlignment="1">
      <alignment horizontal="center"/>
    </xf>
    <xf numFmtId="2" fontId="3" fillId="0" borderId="0" xfId="0" applyNumberFormat="1" applyFont="1" applyAlignment="1">
      <alignment vertical="center" wrapText="1"/>
    </xf>
    <xf numFmtId="0" fontId="0" fillId="0" borderId="8" xfId="0" applyBorder="1" applyAlignment="1">
      <alignment horizontal="center"/>
    </xf>
    <xf numFmtId="166" fontId="0" fillId="0" borderId="13" xfId="1" applyFont="1" applyBorder="1"/>
    <xf numFmtId="2" fontId="3" fillId="11" borderId="0" xfId="0" applyNumberFormat="1" applyFont="1" applyFill="1" applyAlignment="1">
      <alignment vertical="center" wrapText="1"/>
    </xf>
    <xf numFmtId="0" fontId="0" fillId="0" borderId="36" xfId="0" applyFill="1" applyBorder="1"/>
    <xf numFmtId="0" fontId="0" fillId="0" borderId="16" xfId="0" applyBorder="1" applyAlignment="1">
      <alignment horizontal="center"/>
    </xf>
    <xf numFmtId="0" fontId="0" fillId="0" borderId="0" xfId="0" applyFill="1" applyBorder="1"/>
    <xf numFmtId="166" fontId="0" fillId="0" borderId="0" xfId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38" xfId="0" applyFont="1" applyBorder="1" applyAlignment="1"/>
    <xf numFmtId="166" fontId="0" fillId="0" borderId="5" xfId="1" applyFont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4" fontId="0" fillId="0" borderId="0" xfId="0" applyNumberFormat="1"/>
    <xf numFmtId="14" fontId="11" fillId="0" borderId="4" xfId="0" applyNumberFormat="1" applyFont="1" applyBorder="1" applyAlignment="1" applyProtection="1">
      <alignment horizontal="center"/>
      <protection locked="0"/>
    </xf>
    <xf numFmtId="166" fontId="4" fillId="0" borderId="1" xfId="1" applyFont="1" applyFill="1" applyBorder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right"/>
    </xf>
    <xf numFmtId="166" fontId="4" fillId="0" borderId="1" xfId="0" applyNumberFormat="1" applyFont="1" applyFill="1" applyBorder="1" applyAlignment="1">
      <alignment horizontal="center" vertical="center"/>
    </xf>
    <xf numFmtId="166" fontId="12" fillId="0" borderId="5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18" fillId="8" borderId="1" xfId="0" applyFont="1" applyFill="1" applyBorder="1" applyProtection="1">
      <protection locked="0"/>
    </xf>
    <xf numFmtId="0" fontId="4" fillId="8" borderId="5" xfId="0" applyFont="1" applyFill="1" applyBorder="1"/>
    <xf numFmtId="0" fontId="11" fillId="8" borderId="1" xfId="0" applyFont="1" applyFill="1" applyBorder="1" applyProtection="1">
      <protection locked="0"/>
    </xf>
    <xf numFmtId="3" fontId="11" fillId="8" borderId="1" xfId="0" applyNumberFormat="1" applyFont="1" applyFill="1" applyBorder="1" applyAlignment="1" applyProtection="1">
      <alignment horizontal="center"/>
      <protection locked="0"/>
    </xf>
    <xf numFmtId="166" fontId="0" fillId="0" borderId="0" xfId="1" applyFont="1" applyFill="1"/>
    <xf numFmtId="0" fontId="0" fillId="0" borderId="0" xfId="0" applyFill="1"/>
    <xf numFmtId="0" fontId="0" fillId="0" borderId="0" xfId="0" applyFill="1" applyBorder="1" applyAlignment="1"/>
    <xf numFmtId="0" fontId="2" fillId="0" borderId="0" xfId="0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66" fontId="0" fillId="0" borderId="43" xfId="1" applyFont="1" applyBorder="1"/>
    <xf numFmtId="166" fontId="0" fillId="0" borderId="44" xfId="1" applyFont="1" applyBorder="1"/>
    <xf numFmtId="0" fontId="0" fillId="0" borderId="45" xfId="0" applyBorder="1"/>
    <xf numFmtId="0" fontId="0" fillId="0" borderId="46" xfId="0" applyBorder="1"/>
    <xf numFmtId="166" fontId="0" fillId="0" borderId="47" xfId="1" applyFont="1" applyBorder="1"/>
    <xf numFmtId="0" fontId="0" fillId="0" borderId="40" xfId="0" applyBorder="1"/>
    <xf numFmtId="0" fontId="2" fillId="0" borderId="0" xfId="0" applyFont="1" applyBorder="1" applyAlignment="1">
      <alignment horizontal="right"/>
    </xf>
    <xf numFmtId="166" fontId="2" fillId="13" borderId="48" xfId="1" applyFont="1" applyFill="1" applyBorder="1"/>
    <xf numFmtId="0" fontId="0" fillId="0" borderId="0" xfId="0" applyBorder="1" applyAlignment="1">
      <alignment horizontal="right"/>
    </xf>
    <xf numFmtId="166" fontId="0" fillId="0" borderId="41" xfId="1" applyFont="1" applyBorder="1"/>
    <xf numFmtId="166" fontId="0" fillId="0" borderId="49" xfId="1" applyFont="1" applyBorder="1"/>
    <xf numFmtId="0" fontId="0" fillId="0" borderId="50" xfId="0" applyBorder="1"/>
    <xf numFmtId="0" fontId="0" fillId="0" borderId="38" xfId="0" applyBorder="1" applyAlignment="1">
      <alignment horizontal="right"/>
    </xf>
    <xf numFmtId="166" fontId="0" fillId="0" borderId="39" xfId="1" applyFont="1" applyBorder="1"/>
    <xf numFmtId="0" fontId="2" fillId="0" borderId="51" xfId="0" applyFont="1" applyBorder="1" applyAlignment="1">
      <alignment horizontal="center"/>
    </xf>
    <xf numFmtId="166" fontId="2" fillId="0" borderId="52" xfId="1" applyFont="1" applyBorder="1"/>
    <xf numFmtId="0" fontId="0" fillId="0" borderId="4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/>
    <xf numFmtId="166" fontId="0" fillId="0" borderId="0" xfId="1" applyFont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7" xfId="0" applyFont="1" applyFill="1" applyBorder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0" fontId="0" fillId="7" borderId="0" xfId="0" applyFill="1"/>
    <xf numFmtId="166" fontId="2" fillId="7" borderId="0" xfId="0" applyNumberFormat="1" applyFont="1" applyFill="1"/>
    <xf numFmtId="0" fontId="2" fillId="7" borderId="0" xfId="0" applyFont="1" applyFill="1" applyAlignment="1">
      <alignment horizontal="center" vertical="center"/>
    </xf>
    <xf numFmtId="166" fontId="2" fillId="7" borderId="54" xfId="0" applyNumberFormat="1" applyFont="1" applyFill="1" applyBorder="1"/>
    <xf numFmtId="166" fontId="2" fillId="7" borderId="1" xfId="1" applyFont="1" applyFill="1" applyBorder="1" applyAlignment="1">
      <alignment horizontal="center" vertical="center" wrapText="1"/>
    </xf>
    <xf numFmtId="166" fontId="2" fillId="7" borderId="1" xfId="1" applyFont="1" applyFill="1" applyBorder="1" applyAlignment="1">
      <alignment horizontal="center" vertical="top" wrapText="1"/>
    </xf>
    <xf numFmtId="168" fontId="1" fillId="7" borderId="1" xfId="1" applyNumberFormat="1" applyFont="1" applyFill="1" applyBorder="1" applyAlignment="1">
      <alignment horizontal="center" vertical="center"/>
    </xf>
    <xf numFmtId="166" fontId="0" fillId="7" borderId="1" xfId="1" applyFont="1" applyFill="1" applyBorder="1"/>
    <xf numFmtId="166" fontId="2" fillId="7" borderId="1" xfId="0" applyNumberFormat="1" applyFont="1" applyFill="1" applyBorder="1"/>
    <xf numFmtId="0" fontId="0" fillId="7" borderId="1" xfId="0" applyFill="1" applyBorder="1"/>
    <xf numFmtId="0" fontId="2" fillId="7" borderId="0" xfId="0" applyFont="1" applyFill="1" applyAlignment="1">
      <alignment horizontal="right"/>
    </xf>
    <xf numFmtId="0" fontId="18" fillId="0" borderId="1" xfId="0" applyFont="1" applyFill="1" applyBorder="1" applyAlignment="1" applyProtection="1">
      <protection locked="0"/>
    </xf>
    <xf numFmtId="0" fontId="4" fillId="0" borderId="1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7" borderId="0" xfId="0" applyFont="1" applyFill="1"/>
    <xf numFmtId="0" fontId="0" fillId="0" borderId="16" xfId="0" applyBorder="1" applyAlignment="1">
      <alignment horizontal="center"/>
    </xf>
    <xf numFmtId="0" fontId="4" fillId="0" borderId="7" xfId="0" applyFont="1" applyFill="1" applyBorder="1" applyAlignment="1"/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164" fontId="2" fillId="0" borderId="33" xfId="1" applyNumberFormat="1" applyFont="1" applyBorder="1" applyAlignment="1">
      <alignment horizontal="center"/>
    </xf>
    <xf numFmtId="166" fontId="2" fillId="0" borderId="34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7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6" xfId="0" applyFill="1" applyBorder="1"/>
    <xf numFmtId="166" fontId="4" fillId="0" borderId="0" xfId="1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166" fontId="4" fillId="0" borderId="1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0" fillId="0" borderId="24" xfId="0" applyFill="1" applyBorder="1"/>
    <xf numFmtId="0" fontId="0" fillId="0" borderId="6" xfId="0" applyBorder="1"/>
    <xf numFmtId="0" fontId="4" fillId="0" borderId="32" xfId="0" applyFont="1" applyFill="1" applyBorder="1"/>
    <xf numFmtId="0" fontId="0" fillId="0" borderId="7" xfId="0" applyBorder="1"/>
    <xf numFmtId="0" fontId="4" fillId="0" borderId="24" xfId="0" applyFont="1" applyFill="1" applyBorder="1" applyAlignment="1"/>
    <xf numFmtId="0" fontId="0" fillId="0" borderId="32" xfId="0" applyFill="1" applyBorder="1"/>
    <xf numFmtId="0" fontId="4" fillId="0" borderId="32" xfId="0" applyFont="1" applyFill="1" applyBorder="1" applyAlignment="1"/>
    <xf numFmtId="0" fontId="4" fillId="0" borderId="6" xfId="0" applyFont="1" applyFill="1" applyBorder="1" applyAlignment="1"/>
    <xf numFmtId="0" fontId="0" fillId="0" borderId="7" xfId="0" applyFont="1" applyFill="1" applyBorder="1"/>
    <xf numFmtId="166" fontId="2" fillId="7" borderId="12" xfId="1" applyFont="1" applyFill="1" applyBorder="1" applyAlignment="1">
      <alignment horizontal="center" vertical="center" wrapText="1"/>
    </xf>
    <xf numFmtId="0" fontId="21" fillId="7" borderId="3" xfId="0" applyFont="1" applyFill="1" applyBorder="1" applyAlignment="1">
      <alignment horizontal="center"/>
    </xf>
    <xf numFmtId="168" fontId="1" fillId="7" borderId="1" xfId="1" applyNumberFormat="1" applyFont="1" applyFill="1" applyBorder="1" applyAlignment="1">
      <alignment horizontal="left" vertical="center"/>
    </xf>
    <xf numFmtId="169" fontId="2" fillId="7" borderId="12" xfId="1" applyNumberFormat="1" applyFont="1" applyFill="1" applyBorder="1" applyAlignment="1">
      <alignment horizontal="center" vertical="top" wrapText="1"/>
    </xf>
    <xf numFmtId="169" fontId="2" fillId="7" borderId="1" xfId="1" applyNumberFormat="1" applyFont="1" applyFill="1" applyBorder="1" applyAlignment="1">
      <alignment horizontal="center" vertical="top" wrapText="1"/>
    </xf>
    <xf numFmtId="168" fontId="1" fillId="0" borderId="1" xfId="1" applyNumberFormat="1" applyFont="1" applyFill="1" applyBorder="1" applyAlignment="1">
      <alignment horizontal="left" vertical="center"/>
    </xf>
    <xf numFmtId="166" fontId="0" fillId="7" borderId="0" xfId="0" applyNumberFormat="1" applyFill="1"/>
    <xf numFmtId="0" fontId="0" fillId="7" borderId="0" xfId="0" applyFill="1" applyAlignment="1">
      <alignment horizontal="right"/>
    </xf>
    <xf numFmtId="0" fontId="23" fillId="7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0" fillId="0" borderId="1" xfId="0" applyFill="1" applyBorder="1"/>
    <xf numFmtId="0" fontId="4" fillId="0" borderId="1" xfId="0" applyFont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0" fillId="0" borderId="0" xfId="0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Border="1"/>
    <xf numFmtId="0" fontId="0" fillId="0" borderId="16" xfId="0" applyBorder="1" applyAlignment="1">
      <alignment horizontal="center"/>
    </xf>
    <xf numFmtId="0" fontId="11" fillId="8" borderId="1" xfId="0" applyFon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7" borderId="4" xfId="0" applyFont="1" applyFill="1" applyBorder="1" applyAlignment="1">
      <alignment vertical="center" wrapText="1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0" fillId="0" borderId="1" xfId="1" applyNumberFormat="1" applyFont="1" applyBorder="1"/>
    <xf numFmtId="0" fontId="2" fillId="0" borderId="64" xfId="0" applyFont="1" applyBorder="1" applyAlignment="1">
      <alignment horizontal="center"/>
    </xf>
    <xf numFmtId="166" fontId="2" fillId="0" borderId="65" xfId="1" applyFont="1" applyBorder="1"/>
    <xf numFmtId="2" fontId="0" fillId="0" borderId="16" xfId="1" applyNumberFormat="1" applyFont="1" applyBorder="1"/>
    <xf numFmtId="2" fontId="0" fillId="0" borderId="1" xfId="1" applyNumberFormat="1" applyFont="1" applyBorder="1"/>
    <xf numFmtId="0" fontId="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44" fillId="0" borderId="1" xfId="0" applyFont="1" applyFill="1" applyBorder="1" applyAlignment="1">
      <alignment horizontal="left"/>
    </xf>
    <xf numFmtId="0" fontId="45" fillId="0" borderId="1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7" xfId="0" applyFill="1" applyBorder="1"/>
    <xf numFmtId="0" fontId="0" fillId="0" borderId="16" xfId="0" applyBorder="1" applyAlignment="1">
      <alignment horizontal="center"/>
    </xf>
    <xf numFmtId="167" fontId="6" fillId="46" borderId="12" xfId="0" applyNumberFormat="1" applyFont="1" applyFill="1" applyBorder="1" applyAlignment="1">
      <alignment horizontal="center" vertical="center" wrapText="1"/>
    </xf>
    <xf numFmtId="167" fontId="6" fillId="46" borderId="9" xfId="0" applyNumberFormat="1" applyFont="1" applyFill="1" applyBorder="1" applyAlignment="1">
      <alignment horizontal="center" vertical="center" wrapText="1"/>
    </xf>
    <xf numFmtId="2" fontId="6" fillId="46" borderId="9" xfId="0" applyNumberFormat="1" applyFont="1" applyFill="1" applyBorder="1" applyAlignment="1">
      <alignment horizontal="center" vertical="center" wrapText="1"/>
    </xf>
    <xf numFmtId="0" fontId="47" fillId="0" borderId="9" xfId="0" applyFont="1" applyFill="1" applyBorder="1" applyAlignment="1">
      <alignment vertical="center" wrapText="1"/>
    </xf>
    <xf numFmtId="0" fontId="5" fillId="47" borderId="0" xfId="0" applyFont="1" applyFill="1"/>
    <xf numFmtId="0" fontId="5" fillId="7" borderId="0" xfId="0" applyFont="1" applyFill="1" applyBorder="1" applyAlignment="1">
      <alignment vertical="center"/>
    </xf>
    <xf numFmtId="2" fontId="3" fillId="7" borderId="0" xfId="0" applyNumberFormat="1" applyFont="1" applyFill="1"/>
    <xf numFmtId="0" fontId="0" fillId="0" borderId="16" xfId="0" applyBorder="1" applyAlignment="1">
      <alignment horizontal="center"/>
    </xf>
    <xf numFmtId="0" fontId="0" fillId="0" borderId="53" xfId="0" applyBorder="1"/>
    <xf numFmtId="0" fontId="0" fillId="0" borderId="67" xfId="0" applyBorder="1"/>
    <xf numFmtId="166" fontId="0" fillId="0" borderId="69" xfId="1" applyFont="1" applyBorder="1"/>
    <xf numFmtId="0" fontId="0" fillId="0" borderId="16" xfId="0" applyBorder="1" applyAlignment="1">
      <alignment horizontal="center"/>
    </xf>
    <xf numFmtId="167" fontId="0" fillId="0" borderId="16" xfId="1" applyNumberFormat="1" applyFont="1" applyBorder="1" applyAlignment="1">
      <alignment horizontal="left" vertical="center"/>
    </xf>
    <xf numFmtId="167" fontId="0" fillId="0" borderId="33" xfId="1" applyNumberFormat="1" applyFont="1" applyBorder="1" applyAlignment="1">
      <alignment horizontal="left" vertical="center"/>
    </xf>
    <xf numFmtId="166" fontId="0" fillId="0" borderId="17" xfId="1" applyFont="1" applyBorder="1" applyAlignment="1">
      <alignment horizontal="center"/>
    </xf>
    <xf numFmtId="166" fontId="0" fillId="0" borderId="34" xfId="1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4" xfId="0" applyFon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18" fillId="8" borderId="12" xfId="0" applyFon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18" fillId="0" borderId="7" xfId="0" applyFont="1" applyFill="1" applyBorder="1" applyAlignment="1" applyProtection="1">
      <protection locked="0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 applyAlignment="1">
      <alignment horizontal="center"/>
    </xf>
    <xf numFmtId="166" fontId="6" fillId="49" borderId="12" xfId="1" applyFont="1" applyFill="1" applyBorder="1" applyAlignment="1">
      <alignment horizontal="center" vertical="center" wrapText="1"/>
    </xf>
    <xf numFmtId="167" fontId="24" fillId="49" borderId="8" xfId="0" applyNumberFormat="1" applyFont="1" applyFill="1" applyBorder="1" applyAlignment="1">
      <alignment horizontal="center" vertical="center" wrapText="1"/>
    </xf>
    <xf numFmtId="167" fontId="9" fillId="49" borderId="9" xfId="2" applyNumberFormat="1" applyFont="1" applyFill="1" applyBorder="1" applyAlignment="1">
      <alignment horizontal="center" vertical="center" wrapText="1"/>
    </xf>
    <xf numFmtId="167" fontId="6" fillId="49" borderId="9" xfId="1" applyNumberFormat="1" applyFont="1" applyFill="1" applyBorder="1" applyAlignment="1">
      <alignment horizontal="center" vertical="center" wrapText="1"/>
    </xf>
    <xf numFmtId="167" fontId="7" fillId="48" borderId="9" xfId="1" applyNumberFormat="1" applyFont="1" applyFill="1" applyBorder="1" applyAlignment="1">
      <alignment horizontal="center" vertical="center" wrapText="1"/>
    </xf>
    <xf numFmtId="167" fontId="6" fillId="49" borderId="11" xfId="1" applyNumberFormat="1" applyFont="1" applyFill="1" applyBorder="1" applyAlignment="1">
      <alignment horizontal="center" vertical="center" wrapText="1"/>
    </xf>
    <xf numFmtId="167" fontId="7" fillId="48" borderId="11" xfId="1" applyNumberFormat="1" applyFont="1" applyFill="1" applyBorder="1" applyAlignment="1">
      <alignment horizontal="center" vertical="center" wrapText="1"/>
    </xf>
    <xf numFmtId="167" fontId="7" fillId="48" borderId="11" xfId="0" applyNumberFormat="1" applyFont="1" applyFill="1" applyBorder="1" applyAlignment="1">
      <alignment horizontal="center" vertical="center" wrapText="1"/>
    </xf>
    <xf numFmtId="166" fontId="25" fillId="49" borderId="11" xfId="1" applyFont="1" applyFill="1" applyBorder="1" applyAlignment="1">
      <alignment horizontal="center" vertical="center" textRotation="90" wrapText="1"/>
    </xf>
    <xf numFmtId="166" fontId="25" fillId="49" borderId="12" xfId="1" applyFont="1" applyFill="1" applyBorder="1" applyAlignment="1">
      <alignment horizontal="center" vertical="center" textRotation="90" wrapText="1"/>
    </xf>
    <xf numFmtId="167" fontId="6" fillId="49" borderId="11" xfId="0" applyNumberFormat="1" applyFont="1" applyFill="1" applyBorder="1" applyAlignment="1">
      <alignment horizontal="center" vertical="center" wrapText="1"/>
    </xf>
    <xf numFmtId="167" fontId="6" fillId="49" borderId="12" xfId="0" applyNumberFormat="1" applyFont="1" applyFill="1" applyBorder="1" applyAlignment="1">
      <alignment horizontal="center" vertical="center" wrapText="1"/>
    </xf>
    <xf numFmtId="167" fontId="6" fillId="46" borderId="4" xfId="0" applyNumberFormat="1" applyFont="1" applyFill="1" applyBorder="1" applyAlignment="1">
      <alignment horizontal="center" vertical="center" wrapText="1"/>
    </xf>
    <xf numFmtId="167" fontId="6" fillId="46" borderId="6" xfId="0" applyNumberFormat="1" applyFont="1" applyFill="1" applyBorder="1" applyAlignment="1">
      <alignment horizontal="center" vertical="center" wrapText="1"/>
    </xf>
    <xf numFmtId="167" fontId="6" fillId="46" borderId="5" xfId="0" applyNumberFormat="1" applyFont="1" applyFill="1" applyBorder="1" applyAlignment="1">
      <alignment horizontal="center" vertical="center" wrapText="1"/>
    </xf>
    <xf numFmtId="166" fontId="6" fillId="49" borderId="4" xfId="1" applyFont="1" applyFill="1" applyBorder="1" applyAlignment="1">
      <alignment horizontal="center" vertical="center" wrapText="1"/>
    </xf>
    <xf numFmtId="166" fontId="6" fillId="49" borderId="5" xfId="1" applyFont="1" applyFill="1" applyBorder="1" applyAlignment="1">
      <alignment horizontal="center" vertical="center" wrapText="1"/>
    </xf>
    <xf numFmtId="166" fontId="6" fillId="49" borderId="11" xfId="1" applyFont="1" applyFill="1" applyBorder="1" applyAlignment="1">
      <alignment horizontal="center" vertical="center" wrapText="1"/>
    </xf>
    <xf numFmtId="166" fontId="6" fillId="49" borderId="12" xfId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67" fontId="6" fillId="49" borderId="4" xfId="0" applyNumberFormat="1" applyFont="1" applyFill="1" applyBorder="1" applyAlignment="1">
      <alignment horizontal="center" vertical="center" wrapText="1"/>
    </xf>
    <xf numFmtId="167" fontId="6" fillId="49" borderId="6" xfId="0" applyNumberFormat="1" applyFont="1" applyFill="1" applyBorder="1" applyAlignment="1">
      <alignment horizontal="center" vertical="center" wrapText="1"/>
    </xf>
    <xf numFmtId="167" fontId="6" fillId="49" borderId="5" xfId="0" applyNumberFormat="1" applyFont="1" applyFill="1" applyBorder="1" applyAlignment="1">
      <alignment horizontal="center" vertical="center" wrapText="1"/>
    </xf>
    <xf numFmtId="166" fontId="3" fillId="0" borderId="0" xfId="1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0" fillId="46" borderId="2" xfId="0" applyFont="1" applyFill="1" applyBorder="1" applyAlignment="1">
      <alignment horizontal="center" vertical="center"/>
    </xf>
    <xf numFmtId="0" fontId="50" fillId="46" borderId="3" xfId="0" applyFont="1" applyFill="1" applyBorder="1" applyAlignment="1">
      <alignment horizontal="center" vertical="center"/>
    </xf>
    <xf numFmtId="0" fontId="50" fillId="46" borderId="66" xfId="0" applyFont="1" applyFill="1" applyBorder="1" applyAlignment="1">
      <alignment horizontal="center" vertical="center"/>
    </xf>
    <xf numFmtId="0" fontId="47" fillId="0" borderId="11" xfId="0" applyFont="1" applyFill="1" applyBorder="1" applyAlignment="1">
      <alignment vertical="center" wrapText="1"/>
    </xf>
    <xf numFmtId="0" fontId="47" fillId="0" borderId="1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49" fillId="45" borderId="4" xfId="0" applyFont="1" applyFill="1" applyBorder="1" applyAlignment="1">
      <alignment horizontal="center" vertical="center"/>
    </xf>
    <xf numFmtId="0" fontId="49" fillId="45" borderId="6" xfId="0" applyFont="1" applyFill="1" applyBorder="1" applyAlignment="1">
      <alignment horizontal="center" vertical="center"/>
    </xf>
    <xf numFmtId="0" fontId="49" fillId="45" borderId="8" xfId="0" applyFont="1" applyFill="1" applyBorder="1" applyAlignment="1">
      <alignment horizontal="center" vertical="center"/>
    </xf>
    <xf numFmtId="0" fontId="48" fillId="0" borderId="4" xfId="0" applyFont="1" applyFill="1" applyBorder="1" applyAlignment="1">
      <alignment horizontal="left" vertical="center"/>
    </xf>
    <xf numFmtId="0" fontId="48" fillId="0" borderId="6" xfId="0" applyFont="1" applyFill="1" applyBorder="1" applyAlignment="1">
      <alignment horizontal="left" vertical="center"/>
    </xf>
    <xf numFmtId="0" fontId="48" fillId="0" borderId="5" xfId="0" applyFont="1" applyFill="1" applyBorder="1" applyAlignment="1">
      <alignment horizontal="left" vertical="center"/>
    </xf>
    <xf numFmtId="49" fontId="51" fillId="48" borderId="11" xfId="0" applyNumberFormat="1" applyFont="1" applyFill="1" applyBorder="1" applyAlignment="1">
      <alignment horizontal="center" vertical="center" wrapText="1"/>
    </xf>
    <xf numFmtId="49" fontId="51" fillId="48" borderId="9" xfId="0" applyNumberFormat="1" applyFont="1" applyFill="1" applyBorder="1" applyAlignment="1">
      <alignment horizontal="center" vertical="center" wrapText="1"/>
    </xf>
    <xf numFmtId="49" fontId="51" fillId="48" borderId="12" xfId="0" applyNumberFormat="1" applyFont="1" applyFill="1" applyBorder="1" applyAlignment="1">
      <alignment horizontal="center" vertical="center" wrapText="1"/>
    </xf>
    <xf numFmtId="14" fontId="51" fillId="48" borderId="11" xfId="0" applyNumberFormat="1" applyFont="1" applyFill="1" applyBorder="1" applyAlignment="1">
      <alignment horizontal="center" vertical="center" textRotation="90" wrapText="1"/>
    </xf>
    <xf numFmtId="14" fontId="51" fillId="48" borderId="9" xfId="0" applyNumberFormat="1" applyFont="1" applyFill="1" applyBorder="1" applyAlignment="1">
      <alignment horizontal="center" vertical="center" textRotation="90" wrapText="1"/>
    </xf>
    <xf numFmtId="14" fontId="51" fillId="48" borderId="12" xfId="0" applyNumberFormat="1" applyFont="1" applyFill="1" applyBorder="1" applyAlignment="1">
      <alignment horizontal="center" vertical="center" textRotation="90" wrapText="1"/>
    </xf>
    <xf numFmtId="166" fontId="6" fillId="46" borderId="11" xfId="1" applyFont="1" applyFill="1" applyBorder="1" applyAlignment="1">
      <alignment horizontal="center" vertical="center" wrapText="1"/>
    </xf>
    <xf numFmtId="166" fontId="6" fillId="46" borderId="12" xfId="1" applyFont="1" applyFill="1" applyBorder="1" applyAlignment="1">
      <alignment horizontal="center" vertical="center" wrapText="1"/>
    </xf>
    <xf numFmtId="2" fontId="6" fillId="49" borderId="11" xfId="0" applyNumberFormat="1" applyFont="1" applyFill="1" applyBorder="1" applyAlignment="1">
      <alignment horizontal="center" vertical="center"/>
    </xf>
    <xf numFmtId="2" fontId="6" fillId="49" borderId="9" xfId="0" applyNumberFormat="1" applyFont="1" applyFill="1" applyBorder="1" applyAlignment="1">
      <alignment horizontal="center" vertical="center"/>
    </xf>
    <xf numFmtId="2" fontId="6" fillId="49" borderId="12" xfId="0" applyNumberFormat="1" applyFont="1" applyFill="1" applyBorder="1" applyAlignment="1">
      <alignment horizontal="center" vertical="center"/>
    </xf>
    <xf numFmtId="166" fontId="6" fillId="46" borderId="4" xfId="1" applyFont="1" applyFill="1" applyBorder="1" applyAlignment="1">
      <alignment horizontal="center" vertical="center" wrapText="1"/>
    </xf>
    <xf numFmtId="166" fontId="6" fillId="46" borderId="6" xfId="1" applyFont="1" applyFill="1" applyBorder="1" applyAlignment="1">
      <alignment horizontal="center" vertical="center" wrapText="1"/>
    </xf>
    <xf numFmtId="166" fontId="6" fillId="46" borderId="5" xfId="1" applyFont="1" applyFill="1" applyBorder="1" applyAlignment="1">
      <alignment horizontal="center" vertical="center" wrapText="1"/>
    </xf>
    <xf numFmtId="167" fontId="6" fillId="49" borderId="11" xfId="0" applyNumberFormat="1" applyFont="1" applyFill="1" applyBorder="1" applyAlignment="1">
      <alignment horizontal="center" vertical="center" textRotation="90" wrapText="1"/>
    </xf>
    <xf numFmtId="167" fontId="6" fillId="49" borderId="9" xfId="0" applyNumberFormat="1" applyFont="1" applyFill="1" applyBorder="1" applyAlignment="1">
      <alignment horizontal="center" vertical="center" textRotation="90" wrapText="1"/>
    </xf>
    <xf numFmtId="167" fontId="6" fillId="49" borderId="12" xfId="0" applyNumberFormat="1" applyFont="1" applyFill="1" applyBorder="1" applyAlignment="1">
      <alignment horizontal="center" vertical="center" textRotation="90" wrapText="1"/>
    </xf>
    <xf numFmtId="0" fontId="6" fillId="49" borderId="11" xfId="0" applyFont="1" applyFill="1" applyBorder="1" applyAlignment="1">
      <alignment horizontal="center" vertical="center"/>
    </xf>
    <xf numFmtId="0" fontId="6" fillId="49" borderId="9" xfId="0" applyFont="1" applyFill="1" applyBorder="1" applyAlignment="1">
      <alignment horizontal="center" vertical="center"/>
    </xf>
    <xf numFmtId="0" fontId="6" fillId="49" borderId="12" xfId="0" applyFont="1" applyFill="1" applyBorder="1" applyAlignment="1">
      <alignment horizontal="center" vertical="center"/>
    </xf>
    <xf numFmtId="0" fontId="46" fillId="48" borderId="11" xfId="0" applyFont="1" applyFill="1" applyBorder="1" applyAlignment="1" applyProtection="1">
      <alignment horizontal="center" vertical="center" wrapText="1"/>
      <protection locked="0"/>
    </xf>
    <xf numFmtId="0" fontId="46" fillId="48" borderId="9" xfId="0" applyFont="1" applyFill="1" applyBorder="1" applyAlignment="1" applyProtection="1">
      <alignment horizontal="center" vertical="center" wrapText="1"/>
      <protection locked="0"/>
    </xf>
    <xf numFmtId="0" fontId="46" fillId="48" borderId="12" xfId="0" applyFont="1" applyFill="1" applyBorder="1" applyAlignment="1" applyProtection="1">
      <alignment horizontal="center" vertical="center" wrapText="1"/>
      <protection locked="0"/>
    </xf>
    <xf numFmtId="0" fontId="48" fillId="0" borderId="4" xfId="0" applyFont="1" applyFill="1" applyBorder="1" applyAlignment="1">
      <alignment horizontal="center" vertical="center"/>
    </xf>
    <xf numFmtId="0" fontId="48" fillId="0" borderId="6" xfId="0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center" vertical="center"/>
    </xf>
    <xf numFmtId="0" fontId="6" fillId="49" borderId="11" xfId="0" applyFont="1" applyFill="1" applyBorder="1" applyAlignment="1">
      <alignment horizontal="center" vertical="center" wrapText="1"/>
    </xf>
    <xf numFmtId="0" fontId="6" fillId="49" borderId="9" xfId="0" applyFont="1" applyFill="1" applyBorder="1" applyAlignment="1">
      <alignment horizontal="center" vertical="center" wrapText="1"/>
    </xf>
    <xf numFmtId="0" fontId="6" fillId="49" borderId="12" xfId="0" applyFont="1" applyFill="1" applyBorder="1" applyAlignment="1">
      <alignment horizontal="center" vertical="center" wrapText="1"/>
    </xf>
    <xf numFmtId="0" fontId="6" fillId="49" borderId="8" xfId="0" applyFont="1" applyFill="1" applyBorder="1" applyAlignment="1">
      <alignment horizontal="center" vertical="center" wrapText="1"/>
    </xf>
    <xf numFmtId="0" fontId="6" fillId="49" borderId="10" xfId="0" applyFont="1" applyFill="1" applyBorder="1" applyAlignment="1">
      <alignment horizontal="center" vertical="center" wrapText="1"/>
    </xf>
    <xf numFmtId="0" fontId="6" fillId="49" borderId="66" xfId="0" applyFont="1" applyFill="1" applyBorder="1" applyAlignment="1">
      <alignment horizontal="center" vertical="center" wrapText="1"/>
    </xf>
    <xf numFmtId="167" fontId="8" fillId="49" borderId="4" xfId="0" applyNumberFormat="1" applyFont="1" applyFill="1" applyBorder="1" applyAlignment="1">
      <alignment horizontal="center" vertical="center" wrapText="1"/>
    </xf>
    <xf numFmtId="167" fontId="8" fillId="49" borderId="5" xfId="0" applyNumberFormat="1" applyFont="1" applyFill="1" applyBorder="1" applyAlignment="1">
      <alignment horizontal="center" vertical="center" wrapText="1"/>
    </xf>
    <xf numFmtId="2" fontId="6" fillId="46" borderId="4" xfId="0" applyNumberFormat="1" applyFont="1" applyFill="1" applyBorder="1" applyAlignment="1">
      <alignment horizontal="center" vertical="center"/>
    </xf>
    <xf numFmtId="2" fontId="6" fillId="46" borderId="6" xfId="0" applyNumberFormat="1" applyFont="1" applyFill="1" applyBorder="1" applyAlignment="1">
      <alignment horizontal="center" vertical="center"/>
    </xf>
    <xf numFmtId="2" fontId="6" fillId="46" borderId="5" xfId="0" applyNumberFormat="1" applyFont="1" applyFill="1" applyBorder="1" applyAlignment="1">
      <alignment horizontal="center" vertical="center"/>
    </xf>
    <xf numFmtId="166" fontId="6" fillId="49" borderId="11" xfId="0" applyNumberFormat="1" applyFont="1" applyFill="1" applyBorder="1" applyAlignment="1">
      <alignment horizontal="center" vertical="center" wrapText="1"/>
    </xf>
    <xf numFmtId="166" fontId="6" fillId="49" borderId="9" xfId="0" applyNumberFormat="1" applyFont="1" applyFill="1" applyBorder="1" applyAlignment="1">
      <alignment horizontal="center" vertical="center" wrapText="1"/>
    </xf>
    <xf numFmtId="166" fontId="6" fillId="49" borderId="12" xfId="0" applyNumberFormat="1" applyFont="1" applyFill="1" applyBorder="1" applyAlignment="1">
      <alignment horizontal="center" vertical="center" wrapText="1"/>
    </xf>
    <xf numFmtId="166" fontId="6" fillId="49" borderId="9" xfId="1" applyFont="1" applyFill="1" applyBorder="1" applyAlignment="1">
      <alignment horizontal="center" vertical="center" wrapText="1"/>
    </xf>
    <xf numFmtId="166" fontId="6" fillId="49" borderId="6" xfId="1" applyFont="1" applyFill="1" applyBorder="1" applyAlignment="1">
      <alignment horizontal="center" vertical="center" wrapText="1"/>
    </xf>
    <xf numFmtId="166" fontId="21" fillId="0" borderId="0" xfId="1" applyFont="1" applyAlignment="1">
      <alignment horizontal="center"/>
    </xf>
    <xf numFmtId="166" fontId="0" fillId="0" borderId="0" xfId="1" applyFont="1" applyBorder="1" applyAlignment="1">
      <alignment horizontal="left" vertical="center"/>
    </xf>
    <xf numFmtId="166" fontId="0" fillId="0" borderId="0" xfId="1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10" borderId="14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10" borderId="31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10" borderId="15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42" xfId="0" applyFont="1" applyFill="1" applyBorder="1" applyAlignment="1">
      <alignment horizontal="center"/>
    </xf>
    <xf numFmtId="0" fontId="2" fillId="10" borderId="70" xfId="0" applyFont="1" applyFill="1" applyBorder="1" applyAlignment="1">
      <alignment horizontal="center" vertical="center" wrapText="1"/>
    </xf>
    <xf numFmtId="0" fontId="2" fillId="10" borderId="66" xfId="0" applyFont="1" applyFill="1" applyBorder="1" applyAlignment="1">
      <alignment horizontal="center" vertical="center" wrapText="1"/>
    </xf>
    <xf numFmtId="0" fontId="2" fillId="10" borderId="37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166" fontId="2" fillId="0" borderId="0" xfId="1" applyFont="1" applyFill="1" applyBorder="1" applyAlignment="1">
      <alignment horizontal="center"/>
    </xf>
    <xf numFmtId="166" fontId="0" fillId="0" borderId="0" xfId="1" applyFont="1" applyFill="1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48" xfId="0" applyBorder="1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2" fillId="10" borderId="45" xfId="0" applyFont="1" applyFill="1" applyBorder="1" applyAlignment="1">
      <alignment horizontal="center" vertical="center"/>
    </xf>
    <xf numFmtId="0" fontId="2" fillId="10" borderId="68" xfId="0" applyFont="1" applyFill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23" fillId="7" borderId="3" xfId="0" applyFont="1" applyFill="1" applyBorder="1" applyAlignment="1">
      <alignment horizontal="center"/>
    </xf>
    <xf numFmtId="0" fontId="23" fillId="7" borderId="0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</cellXfs>
  <cellStyles count="117">
    <cellStyle name="20% - Énfasis1" xfId="91" builtinId="30" customBuiltin="1"/>
    <cellStyle name="20% - Énfasis2" xfId="95" builtinId="34" customBuiltin="1"/>
    <cellStyle name="20% - Énfasis3" xfId="99" builtinId="38" customBuiltin="1"/>
    <cellStyle name="20% - Énfasis4" xfId="103" builtinId="42" customBuiltin="1"/>
    <cellStyle name="20% - Énfasis5" xfId="107" builtinId="46" customBuiltin="1"/>
    <cellStyle name="20% - Énfasis6" xfId="111" builtinId="50" customBuiltin="1"/>
    <cellStyle name="40% - Énfasis1" xfId="92" builtinId="31" customBuiltin="1"/>
    <cellStyle name="40% - Énfasis2" xfId="96" builtinId="35" customBuiltin="1"/>
    <cellStyle name="40% - Énfasis3" xfId="100" builtinId="39" customBuiltin="1"/>
    <cellStyle name="40% - Énfasis4" xfId="104" builtinId="43" customBuiltin="1"/>
    <cellStyle name="40% - Énfasis5" xfId="108" builtinId="47" customBuiltin="1"/>
    <cellStyle name="40% - Énfasis6" xfId="112" builtinId="51" customBuiltin="1"/>
    <cellStyle name="60% - Énfasis1" xfId="93" builtinId="32" customBuiltin="1"/>
    <cellStyle name="60% - Énfasis2" xfId="97" builtinId="36" customBuiltin="1"/>
    <cellStyle name="60% - Énfasis3" xfId="101" builtinId="40" customBuiltin="1"/>
    <cellStyle name="60% - Énfasis4" xfId="105" builtinId="44" customBuiltin="1"/>
    <cellStyle name="60% - Énfasis5" xfId="109" builtinId="48" customBuiltin="1"/>
    <cellStyle name="60% - Énfasis6" xfId="113" builtinId="52" customBuiltin="1"/>
    <cellStyle name="Bueno" xfId="78" builtinId="26" customBuiltin="1"/>
    <cellStyle name="Cálculo" xfId="83" builtinId="22" customBuiltin="1"/>
    <cellStyle name="Celda de comprobación" xfId="85" builtinId="23" customBuiltin="1"/>
    <cellStyle name="Celda vinculada" xfId="84" builtinId="24" customBuiltin="1"/>
    <cellStyle name="Encabezado 1" xfId="74" builtinId="16" customBuiltin="1"/>
    <cellStyle name="Encabezado 4" xfId="77" builtinId="19" customBuiltin="1"/>
    <cellStyle name="Énfasis1" xfId="90" builtinId="29" customBuiltin="1"/>
    <cellStyle name="Énfasis2" xfId="94" builtinId="33" customBuiltin="1"/>
    <cellStyle name="Énfasis3" xfId="98" builtinId="37" customBuiltin="1"/>
    <cellStyle name="Énfasis4" xfId="102" builtinId="41" customBuiltin="1"/>
    <cellStyle name="Énfasis5" xfId="106" builtinId="45" customBuiltin="1"/>
    <cellStyle name="Énfasis6" xfId="110" builtinId="49" customBuiltin="1"/>
    <cellStyle name="Entrada" xfId="81" builtinId="20" customBuiltin="1"/>
    <cellStyle name="Incorrecto" xfId="79" builtinId="27" customBuiltin="1"/>
    <cellStyle name="Millares" xfId="1" builtinId="3"/>
    <cellStyle name="Millares 2" xfId="2"/>
    <cellStyle name="Millares 2 2" xfId="40"/>
    <cellStyle name="Millares 3" xfId="11"/>
    <cellStyle name="Millares 3 2" xfId="68"/>
    <cellStyle name="Millares 4" xfId="13"/>
    <cellStyle name="Millares 5" xfId="71"/>
    <cellStyle name="Millares 6" xfId="114"/>
    <cellStyle name="Moneda 2" xfId="7"/>
    <cellStyle name="Moneda 2 2" xfId="67"/>
    <cellStyle name="Moneda 3" xfId="10"/>
    <cellStyle name="Moneda 4" xfId="15"/>
    <cellStyle name="Neutral" xfId="80" builtinId="28" customBuiltin="1"/>
    <cellStyle name="Normal" xfId="0" builtinId="0"/>
    <cellStyle name="Normal 10" xfId="29"/>
    <cellStyle name="Normal 10 2" xfId="55"/>
    <cellStyle name="Normal 11" xfId="31"/>
    <cellStyle name="Normal 12" xfId="32"/>
    <cellStyle name="Normal 13" xfId="34"/>
    <cellStyle name="Normal 14" xfId="35"/>
    <cellStyle name="Normal 15" xfId="37"/>
    <cellStyle name="Normal 16" xfId="36"/>
    <cellStyle name="Normal 17" xfId="38"/>
    <cellStyle name="Normal 18" xfId="39"/>
    <cellStyle name="Normal 19" xfId="41"/>
    <cellStyle name="Normal 19 2" xfId="44"/>
    <cellStyle name="Normal 2" xfId="4"/>
    <cellStyle name="Normal 2 2" xfId="16"/>
    <cellStyle name="Normal 2 2 2" xfId="17"/>
    <cellStyle name="Normal 2 2 3" xfId="42"/>
    <cellStyle name="Normal 2 3" xfId="65"/>
    <cellStyle name="Normal 2 4" xfId="66"/>
    <cellStyle name="Normal 2 5" xfId="20"/>
    <cellStyle name="Normal 20" xfId="43"/>
    <cellStyle name="Normal 21" xfId="56"/>
    <cellStyle name="Normal 22" xfId="45"/>
    <cellStyle name="Normal 23" xfId="57"/>
    <cellStyle name="Normal 24" xfId="46"/>
    <cellStyle name="Normal 25" xfId="47"/>
    <cellStyle name="Normal 26" xfId="48"/>
    <cellStyle name="Normal 27" xfId="51"/>
    <cellStyle name="Normal 28" xfId="49"/>
    <cellStyle name="Normal 29" xfId="50"/>
    <cellStyle name="Normal 3" xfId="5"/>
    <cellStyle name="Normal 3 2" xfId="25"/>
    <cellStyle name="Normal 3 3" xfId="21"/>
    <cellStyle name="Normal 30" xfId="53"/>
    <cellStyle name="Normal 31" xfId="54"/>
    <cellStyle name="Normal 32" xfId="52"/>
    <cellStyle name="Normal 33" xfId="58"/>
    <cellStyle name="Normal 34" xfId="59"/>
    <cellStyle name="Normal 35" xfId="60"/>
    <cellStyle name="Normal 36" xfId="61"/>
    <cellStyle name="Normal 37" xfId="62"/>
    <cellStyle name="Normal 38" xfId="63"/>
    <cellStyle name="Normal 39" xfId="64"/>
    <cellStyle name="Normal 4" xfId="8"/>
    <cellStyle name="Normal 4 2" xfId="27"/>
    <cellStyle name="Normal 4 3" xfId="22"/>
    <cellStyle name="Normal 40" xfId="69"/>
    <cellStyle name="Normal 41" xfId="70"/>
    <cellStyle name="Normal 42" xfId="19"/>
    <cellStyle name="Normal 43" xfId="3"/>
    <cellStyle name="Normal 43 2" xfId="115"/>
    <cellStyle name="Normal 44" xfId="72"/>
    <cellStyle name="Normal 44 2" xfId="116"/>
    <cellStyle name="Normal 5" xfId="9"/>
    <cellStyle name="Normal 5 2" xfId="26"/>
    <cellStyle name="Normal 5 3" xfId="23"/>
    <cellStyle name="Normal 6" xfId="12"/>
    <cellStyle name="Normal 6 2" xfId="28"/>
    <cellStyle name="Normal 6 3" xfId="24"/>
    <cellStyle name="Normal 7" xfId="18"/>
    <cellStyle name="Normal 7 2" xfId="33"/>
    <cellStyle name="Normal 8" xfId="6"/>
    <cellStyle name="Normal 8 2" xfId="14"/>
    <cellStyle name="Normal 9" xfId="30"/>
    <cellStyle name="Notas" xfId="87" builtinId="10" customBuiltin="1"/>
    <cellStyle name="Salida" xfId="82" builtinId="21" customBuiltin="1"/>
    <cellStyle name="Texto de advertencia" xfId="86" builtinId="11" customBuiltin="1"/>
    <cellStyle name="Texto explicativo" xfId="88" builtinId="53" customBuiltin="1"/>
    <cellStyle name="Título" xfId="73" builtinId="15" customBuiltin="1"/>
    <cellStyle name="Título 2" xfId="75" builtinId="17" customBuiltin="1"/>
    <cellStyle name="Título 3" xfId="76" builtinId="18" customBuiltin="1"/>
    <cellStyle name="Total" xfId="89" builtinId="25" customBuiltin="1"/>
  </cellStyles>
  <dxfs count="0"/>
  <tableStyles count="0" defaultTableStyle="TableStyleMedium2" defaultPivotStyle="PivotStyleLight16"/>
  <colors>
    <mruColors>
      <color rgb="FFB686DA"/>
      <color rgb="FFAA72D4"/>
      <color rgb="FFFF3399"/>
      <color rgb="FF8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CISCO - TM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Prov'!$A$5:$A$53</c:f>
              <c:strCache>
                <c:ptCount val="48"/>
                <c:pt idx="0">
                  <c:v>MENDOZA Y GARCIA</c:v>
                </c:pt>
                <c:pt idx="1">
                  <c:v>CORPORACION CAMFER S.A.C.</c:v>
                </c:pt>
                <c:pt idx="2">
                  <c:v>CARBONIFERA Y MINERALES SEÑOR PADRE ETERNO S.A.C.</c:v>
                </c:pt>
                <c:pt idx="3">
                  <c:v>CONSORCIO INTERNACIONAL NEW WORLD S.A.C.</c:v>
                </c:pt>
                <c:pt idx="4">
                  <c:v>COMPANY MINING COLCA E.I.R.L.</c:v>
                </c:pt>
                <c:pt idx="5">
                  <c:v>SANCHEZ MARCELIANO JULIAN GABINO</c:v>
                </c:pt>
                <c:pt idx="6">
                  <c:v>PROYECTOS Y ASESORIAS SANTO CRISTO E.I.R.L.</c:v>
                </c:pt>
                <c:pt idx="7">
                  <c:v>RICHAR DIAZ</c:v>
                </c:pt>
                <c:pt idx="8">
                  <c:v>ARMAS RODRIGUEZ ROSA NOEMI</c:v>
                </c:pt>
                <c:pt idx="9">
                  <c:v>VILLANUEVA SANDOVAL FLOR DE MARIA</c:v>
                </c:pt>
                <c:pt idx="10">
                  <c:v>SESUVECA DEL PERU S.A.C.</c:v>
                </c:pt>
                <c:pt idx="11">
                  <c:v>SHUMIN CARBONES PERUANOS S.A.C</c:v>
                </c:pt>
                <c:pt idx="12">
                  <c:v>2HYM CORPORATION S.A.C.</c:v>
                </c:pt>
                <c:pt idx="13">
                  <c:v>CASTAÑEDA VALERIANO EDUAR LUJAN</c:v>
                </c:pt>
                <c:pt idx="14">
                  <c:v>FERNANDEZ NAVES EDINSON DEYVIS</c:v>
                </c:pt>
                <c:pt idx="15">
                  <c:v>JCARRASCO SERVICIOS GENERALES S.A.C.</c:v>
                </c:pt>
                <c:pt idx="16">
                  <c:v>CABALLERO HERRERA PEDRO NITO</c:v>
                </c:pt>
                <c:pt idx="17">
                  <c:v>MONTE VERDE S.A.C</c:v>
                </c:pt>
                <c:pt idx="18">
                  <c:v>SBL ANTRACITA E.I.R.L.</c:v>
                </c:pt>
                <c:pt idx="19">
                  <c:v>PONCE RODRIGUEZ DILMER ALAN</c:v>
                </c:pt>
                <c:pt idx="20">
                  <c:v>REPRESENTACIONES ALTO MAYO S.A.C</c:v>
                </c:pt>
                <c:pt idx="21">
                  <c:v>JC PERLAMAYO S.R.L</c:v>
                </c:pt>
                <c:pt idx="22">
                  <c:v>TRANSPORTES, MINERIA Y CONSTRUCCIONES SAGITARIO S.A.C. - TRAMINCSA S.A.C.</c:v>
                </c:pt>
                <c:pt idx="23">
                  <c:v>TRAMINCSA SAC</c:v>
                </c:pt>
                <c:pt idx="24">
                  <c:v>COLLIERY S.A.C.</c:v>
                </c:pt>
                <c:pt idx="25">
                  <c:v>OTINIANO MIGUEL DEISY JACQUELYN</c:v>
                </c:pt>
                <c:pt idx="26">
                  <c:v>INVERSIONES MINERALES RIO NEGRO SAC</c:v>
                </c:pt>
                <c:pt idx="27">
                  <c:v>ODAR RODRIGUEZ</c:v>
                </c:pt>
                <c:pt idx="28">
                  <c:v>EDUAR CASTAÑEDA VALERIANO</c:v>
                </c:pt>
                <c:pt idx="29">
                  <c:v>SERVICIOS GENERALES COSOYA S.A.C.</c:v>
                </c:pt>
                <c:pt idx="30">
                  <c:v>MINERALES YANAGIRKA S.A.C.</c:v>
                </c:pt>
                <c:pt idx="31">
                  <c:v>INTERRODAC S.A.C.</c:v>
                </c:pt>
                <c:pt idx="32">
                  <c:v>INVERSIONES VELES E.I.R.L.</c:v>
                </c:pt>
                <c:pt idx="33">
                  <c:v>INVERSIONES MINERAS OTUZCANITA</c:v>
                </c:pt>
                <c:pt idx="34">
                  <c:v>CARBONES Y MINERALES "MONTE DE SION"</c:v>
                </c:pt>
                <c:pt idx="35">
                  <c:v>INVERSIONES OTIS E.I.R.L.</c:v>
                </c:pt>
                <c:pt idx="36">
                  <c:v>MULTISERVICIOS COAL MINER S.A.C.</c:v>
                </c:pt>
                <c:pt idx="37">
                  <c:v>CORPORACION ANDERSON DAVID S.A.C</c:v>
                </c:pt>
                <c:pt idx="38">
                  <c:v>ESPINOZA ZAVALETA LILIAM DEL PILAR</c:v>
                </c:pt>
                <c:pt idx="39">
                  <c:v>MIGUEL CARRANZA LORENZO ROBERTH</c:v>
                </c:pt>
                <c:pt idx="40">
                  <c:v>SEGUNDO MERCEDES ESQUIVEL ABANTO</c:v>
                </c:pt>
                <c:pt idx="41">
                  <c:v>NORKON TRACKS S.A.C</c:v>
                </c:pt>
                <c:pt idx="42">
                  <c:v>PEREZ DELGADO TIMOTEO</c:v>
                </c:pt>
                <c:pt idx="43">
                  <c:v>CORDOVA MELQUIADES LUIS CAMPOS</c:v>
                </c:pt>
                <c:pt idx="44">
                  <c:v>INVERSIONES Y TRANSPORTES CANIBAMBA S.A.C.</c:v>
                </c:pt>
                <c:pt idx="45">
                  <c:v>PEREZ MORENO JOSE MARCIO</c:v>
                </c:pt>
                <c:pt idx="46">
                  <c:v>CORDOVA MELQUIADES JUAN</c:v>
                </c:pt>
                <c:pt idx="47">
                  <c:v>MONZON ESCOBEDO NATIVIDAD</c:v>
                </c:pt>
              </c:strCache>
            </c:strRef>
          </c:cat>
          <c:val>
            <c:numRef>
              <c:f>'General x Prov'!$C$5:$C$53</c:f>
              <c:numCache>
                <c:formatCode>_ * #,##0.00_ ;_ * \-#,##0.00_ ;_ * "-"??_ ;_ @_ 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2E9-97E3-82E499AF5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69296200"/>
        <c:axId val="369295416"/>
      </c:barChart>
      <c:catAx>
        <c:axId val="3692962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9295416"/>
        <c:crosses val="autoZero"/>
        <c:auto val="1"/>
        <c:lblAlgn val="ctr"/>
        <c:lblOffset val="100"/>
        <c:noMultiLvlLbl val="0"/>
      </c:catAx>
      <c:valAx>
        <c:axId val="369295416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69296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Cisco de</a:t>
            </a:r>
            <a:r>
              <a:rPr lang="es-PE" baseline="0"/>
              <a:t> Mixto</a:t>
            </a:r>
            <a:r>
              <a:rPr lang="es-PE"/>
              <a:t>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Prov'!$A$60:$A$67</c:f>
              <c:strCache>
                <c:ptCount val="7"/>
                <c:pt idx="0">
                  <c:v>MINERALES Y SERVICIOS NUEVA FORTALEZA S.A.C.</c:v>
                </c:pt>
                <c:pt idx="1">
                  <c:v>MONTE VERDE S.A.C</c:v>
                </c:pt>
                <c:pt idx="2">
                  <c:v>JC PERLAMAYO S.R.L</c:v>
                </c:pt>
                <c:pt idx="3">
                  <c:v>ODAR RODRIGUEZ</c:v>
                </c:pt>
                <c:pt idx="4">
                  <c:v>MENDOZA Y GARCIA</c:v>
                </c:pt>
                <c:pt idx="5">
                  <c:v>CARBONIFERA Y MINERALES SEÑOR PADRE ETERNO S.A.C.</c:v>
                </c:pt>
                <c:pt idx="6">
                  <c:v>SESUVECA DEL PERU S.A.C.</c:v>
                </c:pt>
              </c:strCache>
            </c:strRef>
          </c:cat>
          <c:val>
            <c:numRef>
              <c:f>'General x Prov'!$M$60:$M$67</c:f>
              <c:numCache>
                <c:formatCode>_ * #,##0.00_ ;_ * \-#,##0.00_ ;_ * "-"??_ ;_ @_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54-460A-97CD-8E061EAABFE2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Prov'!$A$60:$A$67</c:f>
              <c:strCache>
                <c:ptCount val="7"/>
                <c:pt idx="0">
                  <c:v>MINERALES Y SERVICIOS NUEVA FORTALEZA S.A.C.</c:v>
                </c:pt>
                <c:pt idx="1">
                  <c:v>MONTE VERDE S.A.C</c:v>
                </c:pt>
                <c:pt idx="2">
                  <c:v>JC PERLAMAYO S.R.L</c:v>
                </c:pt>
                <c:pt idx="3">
                  <c:v>ODAR RODRIGUEZ</c:v>
                </c:pt>
                <c:pt idx="4">
                  <c:v>MENDOZA Y GARCIA</c:v>
                </c:pt>
                <c:pt idx="5">
                  <c:v>CARBONIFERA Y MINERALES SEÑOR PADRE ETERNO S.A.C.</c:v>
                </c:pt>
                <c:pt idx="6">
                  <c:v>SESUVECA DEL PERU S.A.C.</c:v>
                </c:pt>
              </c:strCache>
            </c:strRef>
          </c:cat>
          <c:val>
            <c:numRef>
              <c:f>'General x Prov'!$P$60:$P$67</c:f>
              <c:numCache>
                <c:formatCode>_ * #,##0.00_ ;_ * \-#,##0.00_ ;_ * "-"??_ ;_ @_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54-460A-97CD-8E061EAABFE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7902880"/>
        <c:axId val="367903272"/>
      </c:lineChart>
      <c:catAx>
        <c:axId val="3679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7903272"/>
        <c:crosses val="autoZero"/>
        <c:auto val="1"/>
        <c:lblAlgn val="ctr"/>
        <c:lblOffset val="100"/>
        <c:noMultiLvlLbl val="0"/>
      </c:catAx>
      <c:valAx>
        <c:axId val="3679032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367902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CHANCADO - TM</a:t>
            </a:r>
          </a:p>
        </c:rich>
      </c:tx>
      <c:layout>
        <c:manualLayout>
          <c:xMode val="edge"/>
          <c:yMode val="edge"/>
          <c:x val="0.21668021397846973"/>
          <c:y val="8.31238224282480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Prov'!$A$154:$A$171</c:f>
              <c:strCache>
                <c:ptCount val="17"/>
                <c:pt idx="0">
                  <c:v>JCARRASCO SERVICIOS GENERALES S.A.C.</c:v>
                </c:pt>
                <c:pt idx="1">
                  <c:v>MINERA MUFABE S.A.C</c:v>
                </c:pt>
                <c:pt idx="2">
                  <c:v>MINERALES YANAGIRKA S.A.C.</c:v>
                </c:pt>
                <c:pt idx="3">
                  <c:v>COMPANY MINING COLCA E.I.R.L.</c:v>
                </c:pt>
                <c:pt idx="4">
                  <c:v>CONSORCIO INTERNACIONAL NEW WORLD S.A.C.</c:v>
                </c:pt>
                <c:pt idx="5">
                  <c:v>2HYM CORPORATION S.A.C.</c:v>
                </c:pt>
                <c:pt idx="6">
                  <c:v>VILLANUEVA SANDOVAL FLOR DE MARIA</c:v>
                </c:pt>
                <c:pt idx="7">
                  <c:v>CORPORACION CAMFER S.A.C.</c:v>
                </c:pt>
                <c:pt idx="8">
                  <c:v>R CUENCA</c:v>
                </c:pt>
                <c:pt idx="9">
                  <c:v>RICHAR DIAZ</c:v>
                </c:pt>
                <c:pt idx="10">
                  <c:v>OJMA SOCIEDAD ANONIMA CERRADA</c:v>
                </c:pt>
                <c:pt idx="11">
                  <c:v>RISCO</c:v>
                </c:pt>
                <c:pt idx="12">
                  <c:v>SESUVECA DEL PERU S.A.C.</c:v>
                </c:pt>
                <c:pt idx="13">
                  <c:v>TITO</c:v>
                </c:pt>
                <c:pt idx="14">
                  <c:v>INVERSIONES Y SERVICIOS EL BOSQUE SAC</c:v>
                </c:pt>
                <c:pt idx="15">
                  <c:v>INVERSIONES MINERALES LOS ANDES S.A.C.</c:v>
                </c:pt>
                <c:pt idx="16">
                  <c:v>ESPINOZA ZAVALETA LILIAM DEL PILAR</c:v>
                </c:pt>
              </c:strCache>
            </c:strRef>
          </c:cat>
          <c:val>
            <c:numRef>
              <c:f>'General x Prov'!$C$154:$C$171</c:f>
              <c:numCache>
                <c:formatCode>_ * #,##0.00_ ;_ * \-#,##0.00_ ;_ * "-"??_ ;_ @_ 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09-4660-8743-499418DF63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67904056"/>
        <c:axId val="367904448"/>
      </c:barChart>
      <c:catAx>
        <c:axId val="367904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7904448"/>
        <c:crosses val="autoZero"/>
        <c:auto val="1"/>
        <c:lblAlgn val="ctr"/>
        <c:lblOffset val="100"/>
        <c:noMultiLvlLbl val="0"/>
      </c:catAx>
      <c:valAx>
        <c:axId val="367904448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67904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1MM-3MM - TM</a:t>
            </a:r>
          </a:p>
        </c:rich>
      </c:tx>
      <c:layout>
        <c:manualLayout>
          <c:xMode val="edge"/>
          <c:yMode val="edge"/>
          <c:x val="0.25365498503804962"/>
          <c:y val="2.886339848603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Prov'!$A$178:$A$180</c:f>
              <c:strCache>
                <c:ptCount val="2"/>
                <c:pt idx="0">
                  <c:v>VILLANUEVA SANDOVAL FLOR DE MARIA</c:v>
                </c:pt>
                <c:pt idx="1">
                  <c:v>OJMA SOCIEDAD ANONIMA CERRADA</c:v>
                </c:pt>
              </c:strCache>
            </c:strRef>
          </c:cat>
          <c:val>
            <c:numRef>
              <c:f>'General x Prov'!$C$178:$C$180</c:f>
              <c:numCache>
                <c:formatCode>_ * #,##0.00_ ;_ * \-#,##0.00_ ;_ * "-"??_ ;_ @_ </c:formatCode>
                <c:ptCount val="3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2-477C-AC58-4A7C3A3B63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67905232"/>
        <c:axId val="367905624"/>
      </c:barChart>
      <c:catAx>
        <c:axId val="367905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67905624"/>
        <c:crosses val="autoZero"/>
        <c:auto val="1"/>
        <c:lblAlgn val="ctr"/>
        <c:lblOffset val="100"/>
        <c:noMultiLvlLbl val="0"/>
      </c:catAx>
      <c:valAx>
        <c:axId val="367905624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67905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CHANCADO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Prov'!$A$154:$A$171</c:f>
              <c:strCache>
                <c:ptCount val="17"/>
                <c:pt idx="0">
                  <c:v>JCARRASCO SERVICIOS GENERALES S.A.C.</c:v>
                </c:pt>
                <c:pt idx="1">
                  <c:v>MINERA MUFABE S.A.C</c:v>
                </c:pt>
                <c:pt idx="2">
                  <c:v>MINERALES YANAGIRKA S.A.C.</c:v>
                </c:pt>
                <c:pt idx="3">
                  <c:v>COMPANY MINING COLCA E.I.R.L.</c:v>
                </c:pt>
                <c:pt idx="4">
                  <c:v>CONSORCIO INTERNACIONAL NEW WORLD S.A.C.</c:v>
                </c:pt>
                <c:pt idx="5">
                  <c:v>2HYM CORPORATION S.A.C.</c:v>
                </c:pt>
                <c:pt idx="6">
                  <c:v>VILLANUEVA SANDOVAL FLOR DE MARIA</c:v>
                </c:pt>
                <c:pt idx="7">
                  <c:v>CORPORACION CAMFER S.A.C.</c:v>
                </c:pt>
                <c:pt idx="8">
                  <c:v>R CUENCA</c:v>
                </c:pt>
                <c:pt idx="9">
                  <c:v>RICHAR DIAZ</c:v>
                </c:pt>
                <c:pt idx="10">
                  <c:v>OJMA SOCIEDAD ANONIMA CERRADA</c:v>
                </c:pt>
                <c:pt idx="11">
                  <c:v>RISCO</c:v>
                </c:pt>
                <c:pt idx="12">
                  <c:v>SESUVECA DEL PERU S.A.C.</c:v>
                </c:pt>
                <c:pt idx="13">
                  <c:v>TITO</c:v>
                </c:pt>
                <c:pt idx="14">
                  <c:v>INVERSIONES Y SERVICIOS EL BOSQUE SAC</c:v>
                </c:pt>
                <c:pt idx="15">
                  <c:v>INVERSIONES MINERALES LOS ANDES S.A.C.</c:v>
                </c:pt>
                <c:pt idx="16">
                  <c:v>ESPINOZA ZAVALETA LILIAM DEL PILAR</c:v>
                </c:pt>
              </c:strCache>
            </c:strRef>
          </c:cat>
          <c:val>
            <c:numRef>
              <c:f>'General x Prov'!$M$154:$M$171</c:f>
              <c:numCache>
                <c:formatCode>_ * #,##0.00_ ;_ * \-#,##0.00_ ;_ * "-"??_ ;_ @_ 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6-403B-BD4E-A768D1E3EF02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Prov'!$A$154:$A$171</c:f>
              <c:strCache>
                <c:ptCount val="17"/>
                <c:pt idx="0">
                  <c:v>JCARRASCO SERVICIOS GENERALES S.A.C.</c:v>
                </c:pt>
                <c:pt idx="1">
                  <c:v>MINERA MUFABE S.A.C</c:v>
                </c:pt>
                <c:pt idx="2">
                  <c:v>MINERALES YANAGIRKA S.A.C.</c:v>
                </c:pt>
                <c:pt idx="3">
                  <c:v>COMPANY MINING COLCA E.I.R.L.</c:v>
                </c:pt>
                <c:pt idx="4">
                  <c:v>CONSORCIO INTERNACIONAL NEW WORLD S.A.C.</c:v>
                </c:pt>
                <c:pt idx="5">
                  <c:v>2HYM CORPORATION S.A.C.</c:v>
                </c:pt>
                <c:pt idx="6">
                  <c:v>VILLANUEVA SANDOVAL FLOR DE MARIA</c:v>
                </c:pt>
                <c:pt idx="7">
                  <c:v>CORPORACION CAMFER S.A.C.</c:v>
                </c:pt>
                <c:pt idx="8">
                  <c:v>R CUENCA</c:v>
                </c:pt>
                <c:pt idx="9">
                  <c:v>RICHAR DIAZ</c:v>
                </c:pt>
                <c:pt idx="10">
                  <c:v>OJMA SOCIEDAD ANONIMA CERRADA</c:v>
                </c:pt>
                <c:pt idx="11">
                  <c:v>RISCO</c:v>
                </c:pt>
                <c:pt idx="12">
                  <c:v>SESUVECA DEL PERU S.A.C.</c:v>
                </c:pt>
                <c:pt idx="13">
                  <c:v>TITO</c:v>
                </c:pt>
                <c:pt idx="14">
                  <c:v>INVERSIONES Y SERVICIOS EL BOSQUE SAC</c:v>
                </c:pt>
                <c:pt idx="15">
                  <c:v>INVERSIONES MINERALES LOS ANDES S.A.C.</c:v>
                </c:pt>
                <c:pt idx="16">
                  <c:v>ESPINOZA ZAVALETA LILIAM DEL PILAR</c:v>
                </c:pt>
              </c:strCache>
            </c:strRef>
          </c:cat>
          <c:val>
            <c:numRef>
              <c:f>'General x Prov'!$P$154:$P$165</c:f>
              <c:numCache>
                <c:formatCode>_ * #,##0.00_ ;_ * \-#,##0.00_ ;_ * "-"??_ ;_ @_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6-403B-BD4E-A768D1E3EF0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7906408"/>
        <c:axId val="371525696"/>
      </c:lineChart>
      <c:catAx>
        <c:axId val="36790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1525696"/>
        <c:crosses val="autoZero"/>
        <c:auto val="1"/>
        <c:lblAlgn val="ctr"/>
        <c:lblOffset val="100"/>
        <c:noMultiLvlLbl val="0"/>
      </c:catAx>
      <c:valAx>
        <c:axId val="3715256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36790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1MM-3MM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7572121011976949E-4"/>
          <c:y val="0.10116293801517906"/>
          <c:w val="0.93977251514201743"/>
          <c:h val="0.82247572267389335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Prov'!$A$189:$A$191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Prov'!$M$189:$M$191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E-41A1-864C-27E0FCD9E318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Prov'!$A$189:$A$191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Prov'!$P$189:$P$191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E-41A1-864C-27E0FCD9E31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1526480"/>
        <c:axId val="371526872"/>
      </c:lineChart>
      <c:catAx>
        <c:axId val="37152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1526872"/>
        <c:crosses val="autoZero"/>
        <c:auto val="1"/>
        <c:lblAlgn val="ctr"/>
        <c:lblOffset val="100"/>
        <c:noMultiLvlLbl val="0"/>
      </c:catAx>
      <c:valAx>
        <c:axId val="3715268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37152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</a:t>
            </a:r>
            <a:r>
              <a:rPr lang="en-US"/>
              <a:t> 0 - 3MM  -TM</a:t>
            </a:r>
          </a:p>
        </c:rich>
      </c:tx>
      <c:layout>
        <c:manualLayout>
          <c:xMode val="edge"/>
          <c:yMode val="edge"/>
          <c:x val="0.25365498503804962"/>
          <c:y val="2.886339848603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Prov'!$A$189:$A$191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Prov'!$C$189:$C$191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2-477C-AC58-4A7C3A3B630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71528440"/>
        <c:axId val="371528832"/>
      </c:barChart>
      <c:catAx>
        <c:axId val="371528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1528832"/>
        <c:crosses val="autoZero"/>
        <c:auto val="1"/>
        <c:lblAlgn val="ctr"/>
        <c:lblOffset val="100"/>
        <c:noMultiLvlLbl val="0"/>
      </c:catAx>
      <c:valAx>
        <c:axId val="371528832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71528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TIPO</a:t>
            </a:r>
            <a:r>
              <a:rPr lang="en-US" baseline="0"/>
              <a:t> </a:t>
            </a:r>
            <a:r>
              <a:rPr lang="en-US"/>
              <a:t> 0 - MM  -TM</a:t>
            </a:r>
          </a:p>
        </c:rich>
      </c:tx>
      <c:layout>
        <c:manualLayout>
          <c:xMode val="edge"/>
          <c:yMode val="edge"/>
          <c:x val="0.25365498503804962"/>
          <c:y val="2.8863398486033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Prov'!$A$203:$A$205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Prov'!$C$203:$C$205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A-4F56-B9E5-FE5DFA5FB3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70016520"/>
        <c:axId val="370016912"/>
      </c:barChart>
      <c:catAx>
        <c:axId val="370016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0016912"/>
        <c:crosses val="autoZero"/>
        <c:auto val="1"/>
        <c:lblAlgn val="ctr"/>
        <c:lblOffset val="100"/>
        <c:noMultiLvlLbl val="0"/>
      </c:catAx>
      <c:valAx>
        <c:axId val="370016912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70016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0MM-1MM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3.7572121011976949E-4"/>
          <c:y val="0.10116293801517906"/>
          <c:w val="0.93977251514201743"/>
          <c:h val="0.82247572267389335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Prov'!$A$189:$A$191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Prov'!$M$189:$M$191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7-442A-8C95-8447DE064BA8}"/>
            </c:ext>
          </c:extLst>
        </c:ser>
        <c:ser>
          <c:idx val="1"/>
          <c:order val="1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Prov'!$A$189:$A$191</c:f>
              <c:strCache>
                <c:ptCount val="1"/>
                <c:pt idx="0">
                  <c:v>VILLANUEVA SANDOVAL FLOR DE MARIA</c:v>
                </c:pt>
              </c:strCache>
            </c:strRef>
          </c:cat>
          <c:val>
            <c:numRef>
              <c:f>'General x Prov'!$P$189:$P$191</c:f>
              <c:numCache>
                <c:formatCode>_ * #,##0.00_ ;_ * \-#,##0.00_ ;_ * "-"??_ ;_ @_ </c:formatCode>
                <c:ptCount val="3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7-442A-8C95-8447DE064BA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70018480"/>
        <c:axId val="370018872"/>
      </c:lineChart>
      <c:catAx>
        <c:axId val="37001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70018872"/>
        <c:crosses val="autoZero"/>
        <c:auto val="1"/>
        <c:lblAlgn val="ctr"/>
        <c:lblOffset val="100"/>
        <c:noMultiLvlLbl val="0"/>
      </c:catAx>
      <c:valAx>
        <c:axId val="37001887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37001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Cisco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Prov'!$A$5:$A$53</c:f>
              <c:strCache>
                <c:ptCount val="48"/>
                <c:pt idx="0">
                  <c:v>MENDOZA Y GARCIA</c:v>
                </c:pt>
                <c:pt idx="1">
                  <c:v>CORPORACION CAMFER S.A.C.</c:v>
                </c:pt>
                <c:pt idx="2">
                  <c:v>CARBONIFERA Y MINERALES SEÑOR PADRE ETERNO S.A.C.</c:v>
                </c:pt>
                <c:pt idx="3">
                  <c:v>CONSORCIO INTERNACIONAL NEW WORLD S.A.C.</c:v>
                </c:pt>
                <c:pt idx="4">
                  <c:v>COMPANY MINING COLCA E.I.R.L.</c:v>
                </c:pt>
                <c:pt idx="5">
                  <c:v>SANCHEZ MARCELIANO JULIAN GABINO</c:v>
                </c:pt>
                <c:pt idx="6">
                  <c:v>PROYECTOS Y ASESORIAS SANTO CRISTO E.I.R.L.</c:v>
                </c:pt>
                <c:pt idx="7">
                  <c:v>RICHAR DIAZ</c:v>
                </c:pt>
                <c:pt idx="8">
                  <c:v>ARMAS RODRIGUEZ ROSA NOEMI</c:v>
                </c:pt>
                <c:pt idx="9">
                  <c:v>VILLANUEVA SANDOVAL FLOR DE MARIA</c:v>
                </c:pt>
                <c:pt idx="10">
                  <c:v>SESUVECA DEL PERU S.A.C.</c:v>
                </c:pt>
                <c:pt idx="11">
                  <c:v>SHUMIN CARBONES PERUANOS S.A.C</c:v>
                </c:pt>
                <c:pt idx="12">
                  <c:v>2HYM CORPORATION S.A.C.</c:v>
                </c:pt>
                <c:pt idx="13">
                  <c:v>CASTAÑEDA VALERIANO EDUAR LUJAN</c:v>
                </c:pt>
                <c:pt idx="14">
                  <c:v>FERNANDEZ NAVES EDINSON DEYVIS</c:v>
                </c:pt>
                <c:pt idx="15">
                  <c:v>JCARRASCO SERVICIOS GENERALES S.A.C.</c:v>
                </c:pt>
                <c:pt idx="16">
                  <c:v>CABALLERO HERRERA PEDRO NITO</c:v>
                </c:pt>
                <c:pt idx="17">
                  <c:v>MONTE VERDE S.A.C</c:v>
                </c:pt>
                <c:pt idx="18">
                  <c:v>SBL ANTRACITA E.I.R.L.</c:v>
                </c:pt>
                <c:pt idx="19">
                  <c:v>PONCE RODRIGUEZ DILMER ALAN</c:v>
                </c:pt>
                <c:pt idx="20">
                  <c:v>REPRESENTACIONES ALTO MAYO S.A.C</c:v>
                </c:pt>
                <c:pt idx="21">
                  <c:v>JC PERLAMAYO S.R.L</c:v>
                </c:pt>
                <c:pt idx="22">
                  <c:v>TRANSPORTES, MINERIA Y CONSTRUCCIONES SAGITARIO S.A.C. - TRAMINCSA S.A.C.</c:v>
                </c:pt>
                <c:pt idx="23">
                  <c:v>TRAMINCSA SAC</c:v>
                </c:pt>
                <c:pt idx="24">
                  <c:v>COLLIERY S.A.C.</c:v>
                </c:pt>
                <c:pt idx="25">
                  <c:v>OTINIANO MIGUEL DEISY JACQUELYN</c:v>
                </c:pt>
                <c:pt idx="26">
                  <c:v>INVERSIONES MINERALES RIO NEGRO SAC</c:v>
                </c:pt>
                <c:pt idx="27">
                  <c:v>ODAR RODRIGUEZ</c:v>
                </c:pt>
                <c:pt idx="28">
                  <c:v>EDUAR CASTAÑEDA VALERIANO</c:v>
                </c:pt>
                <c:pt idx="29">
                  <c:v>SERVICIOS GENERALES COSOYA S.A.C.</c:v>
                </c:pt>
                <c:pt idx="30">
                  <c:v>MINERALES YANAGIRKA S.A.C.</c:v>
                </c:pt>
                <c:pt idx="31">
                  <c:v>INTERRODAC S.A.C.</c:v>
                </c:pt>
                <c:pt idx="32">
                  <c:v>INVERSIONES VELES E.I.R.L.</c:v>
                </c:pt>
                <c:pt idx="33">
                  <c:v>INVERSIONES MINERAS OTUZCANITA</c:v>
                </c:pt>
                <c:pt idx="34">
                  <c:v>CARBONES Y MINERALES "MONTE DE SION"</c:v>
                </c:pt>
                <c:pt idx="35">
                  <c:v>INVERSIONES OTIS E.I.R.L.</c:v>
                </c:pt>
                <c:pt idx="36">
                  <c:v>MULTISERVICIOS COAL MINER S.A.C.</c:v>
                </c:pt>
                <c:pt idx="37">
                  <c:v>CORPORACION ANDERSON DAVID S.A.C</c:v>
                </c:pt>
                <c:pt idx="38">
                  <c:v>ESPINOZA ZAVALETA LILIAM DEL PILAR</c:v>
                </c:pt>
                <c:pt idx="39">
                  <c:v>MIGUEL CARRANZA LORENZO ROBERTH</c:v>
                </c:pt>
                <c:pt idx="40">
                  <c:v>SEGUNDO MERCEDES ESQUIVEL ABANTO</c:v>
                </c:pt>
                <c:pt idx="41">
                  <c:v>NORKON TRACKS S.A.C</c:v>
                </c:pt>
                <c:pt idx="42">
                  <c:v>PEREZ DELGADO TIMOTEO</c:v>
                </c:pt>
                <c:pt idx="43">
                  <c:v>CORDOVA MELQUIADES LUIS CAMPOS</c:v>
                </c:pt>
                <c:pt idx="44">
                  <c:v>INVERSIONES Y TRANSPORTES CANIBAMBA S.A.C.</c:v>
                </c:pt>
                <c:pt idx="45">
                  <c:v>PEREZ MORENO JOSE MARCIO</c:v>
                </c:pt>
                <c:pt idx="46">
                  <c:v>CORDOVA MELQUIADES JUAN</c:v>
                </c:pt>
                <c:pt idx="47">
                  <c:v>MONZON ESCOBEDO NATIVIDAD</c:v>
                </c:pt>
              </c:strCache>
            </c:strRef>
          </c:cat>
          <c:val>
            <c:numRef>
              <c:f>'General x Prov'!$M$5:$M$53</c:f>
              <c:numCache>
                <c:formatCode>_ * #,##0.00_ ;_ * \-#,##0.00_ ;_ * "-"??_ ;_ @_ 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6-4363-8B1B-8F56BCEE14AE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Prov'!$A$5:$A$53</c:f>
              <c:strCache>
                <c:ptCount val="48"/>
                <c:pt idx="0">
                  <c:v>MENDOZA Y GARCIA</c:v>
                </c:pt>
                <c:pt idx="1">
                  <c:v>CORPORACION CAMFER S.A.C.</c:v>
                </c:pt>
                <c:pt idx="2">
                  <c:v>CARBONIFERA Y MINERALES SEÑOR PADRE ETERNO S.A.C.</c:v>
                </c:pt>
                <c:pt idx="3">
                  <c:v>CONSORCIO INTERNACIONAL NEW WORLD S.A.C.</c:v>
                </c:pt>
                <c:pt idx="4">
                  <c:v>COMPANY MINING COLCA E.I.R.L.</c:v>
                </c:pt>
                <c:pt idx="5">
                  <c:v>SANCHEZ MARCELIANO JULIAN GABINO</c:v>
                </c:pt>
                <c:pt idx="6">
                  <c:v>PROYECTOS Y ASESORIAS SANTO CRISTO E.I.R.L.</c:v>
                </c:pt>
                <c:pt idx="7">
                  <c:v>RICHAR DIAZ</c:v>
                </c:pt>
                <c:pt idx="8">
                  <c:v>ARMAS RODRIGUEZ ROSA NOEMI</c:v>
                </c:pt>
                <c:pt idx="9">
                  <c:v>VILLANUEVA SANDOVAL FLOR DE MARIA</c:v>
                </c:pt>
                <c:pt idx="10">
                  <c:v>SESUVECA DEL PERU S.A.C.</c:v>
                </c:pt>
                <c:pt idx="11">
                  <c:v>SHUMIN CARBONES PERUANOS S.A.C</c:v>
                </c:pt>
                <c:pt idx="12">
                  <c:v>2HYM CORPORATION S.A.C.</c:v>
                </c:pt>
                <c:pt idx="13">
                  <c:v>CASTAÑEDA VALERIANO EDUAR LUJAN</c:v>
                </c:pt>
                <c:pt idx="14">
                  <c:v>FERNANDEZ NAVES EDINSON DEYVIS</c:v>
                </c:pt>
                <c:pt idx="15">
                  <c:v>JCARRASCO SERVICIOS GENERALES S.A.C.</c:v>
                </c:pt>
                <c:pt idx="16">
                  <c:v>CABALLERO HERRERA PEDRO NITO</c:v>
                </c:pt>
                <c:pt idx="17">
                  <c:v>MONTE VERDE S.A.C</c:v>
                </c:pt>
                <c:pt idx="18">
                  <c:v>SBL ANTRACITA E.I.R.L.</c:v>
                </c:pt>
                <c:pt idx="19">
                  <c:v>PONCE RODRIGUEZ DILMER ALAN</c:v>
                </c:pt>
                <c:pt idx="20">
                  <c:v>REPRESENTACIONES ALTO MAYO S.A.C</c:v>
                </c:pt>
                <c:pt idx="21">
                  <c:v>JC PERLAMAYO S.R.L</c:v>
                </c:pt>
                <c:pt idx="22">
                  <c:v>TRANSPORTES, MINERIA Y CONSTRUCCIONES SAGITARIO S.A.C. - TRAMINCSA S.A.C.</c:v>
                </c:pt>
                <c:pt idx="23">
                  <c:v>TRAMINCSA SAC</c:v>
                </c:pt>
                <c:pt idx="24">
                  <c:v>COLLIERY S.A.C.</c:v>
                </c:pt>
                <c:pt idx="25">
                  <c:v>OTINIANO MIGUEL DEISY JACQUELYN</c:v>
                </c:pt>
                <c:pt idx="26">
                  <c:v>INVERSIONES MINERALES RIO NEGRO SAC</c:v>
                </c:pt>
                <c:pt idx="27">
                  <c:v>ODAR RODRIGUEZ</c:v>
                </c:pt>
                <c:pt idx="28">
                  <c:v>EDUAR CASTAÑEDA VALERIANO</c:v>
                </c:pt>
                <c:pt idx="29">
                  <c:v>SERVICIOS GENERALES COSOYA S.A.C.</c:v>
                </c:pt>
                <c:pt idx="30">
                  <c:v>MINERALES YANAGIRKA S.A.C.</c:v>
                </c:pt>
                <c:pt idx="31">
                  <c:v>INTERRODAC S.A.C.</c:v>
                </c:pt>
                <c:pt idx="32">
                  <c:v>INVERSIONES VELES E.I.R.L.</c:v>
                </c:pt>
                <c:pt idx="33">
                  <c:v>INVERSIONES MINERAS OTUZCANITA</c:v>
                </c:pt>
                <c:pt idx="34">
                  <c:v>CARBONES Y MINERALES "MONTE DE SION"</c:v>
                </c:pt>
                <c:pt idx="35">
                  <c:v>INVERSIONES OTIS E.I.R.L.</c:v>
                </c:pt>
                <c:pt idx="36">
                  <c:v>MULTISERVICIOS COAL MINER S.A.C.</c:v>
                </c:pt>
                <c:pt idx="37">
                  <c:v>CORPORACION ANDERSON DAVID S.A.C</c:v>
                </c:pt>
                <c:pt idx="38">
                  <c:v>ESPINOZA ZAVALETA LILIAM DEL PILAR</c:v>
                </c:pt>
                <c:pt idx="39">
                  <c:v>MIGUEL CARRANZA LORENZO ROBERTH</c:v>
                </c:pt>
                <c:pt idx="40">
                  <c:v>SEGUNDO MERCEDES ESQUIVEL ABANTO</c:v>
                </c:pt>
                <c:pt idx="41">
                  <c:v>NORKON TRACKS S.A.C</c:v>
                </c:pt>
                <c:pt idx="42">
                  <c:v>PEREZ DELGADO TIMOTEO</c:v>
                </c:pt>
                <c:pt idx="43">
                  <c:v>CORDOVA MELQUIADES LUIS CAMPOS</c:v>
                </c:pt>
                <c:pt idx="44">
                  <c:v>INVERSIONES Y TRANSPORTES CANIBAMBA S.A.C.</c:v>
                </c:pt>
                <c:pt idx="45">
                  <c:v>PEREZ MORENO JOSE MARCIO</c:v>
                </c:pt>
                <c:pt idx="46">
                  <c:v>CORDOVA MELQUIADES JUAN</c:v>
                </c:pt>
                <c:pt idx="47">
                  <c:v>MONZON ESCOBEDO NATIVIDAD</c:v>
                </c:pt>
              </c:strCache>
            </c:strRef>
          </c:cat>
          <c:val>
            <c:numRef>
              <c:f>'General x Prov'!$P$5:$P$53</c:f>
              <c:numCache>
                <c:formatCode>_ * #,##0.00_ ;_ * \-#,##0.00_ ;_ * "-"??_ ;_ @_ 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6-4363-8B1B-8F56BCEE14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54472"/>
        <c:axId val="198355256"/>
      </c:lineChart>
      <c:catAx>
        <c:axId val="198354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8355256"/>
        <c:crosses val="autoZero"/>
        <c:auto val="1"/>
        <c:lblAlgn val="ctr"/>
        <c:lblOffset val="100"/>
        <c:noMultiLvlLbl val="0"/>
      </c:catAx>
      <c:valAx>
        <c:axId val="198355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198354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MIXTO - TM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Prov'!$A$74:$A$110</c:f>
              <c:strCache>
                <c:ptCount val="36"/>
                <c:pt idx="0">
                  <c:v>JC PERLAMAYO S.R.L</c:v>
                </c:pt>
                <c:pt idx="1">
                  <c:v>JCARRASCO SERVICIOS GENERALES S.A.C.</c:v>
                </c:pt>
                <c:pt idx="2">
                  <c:v>INTERRODAC S.A.C.</c:v>
                </c:pt>
                <c:pt idx="3">
                  <c:v>VASQUEZ PEREZ ESTEBAN</c:v>
                </c:pt>
                <c:pt idx="4">
                  <c:v>CORDOVA MELQUIADES JUAN</c:v>
                </c:pt>
                <c:pt idx="5">
                  <c:v>SHUMIN CARBONES PERUANOS S.A.C</c:v>
                </c:pt>
                <c:pt idx="6">
                  <c:v>MIGUEL CARRANZA LORENZO ROBERTH</c:v>
                </c:pt>
                <c:pt idx="7">
                  <c:v>INVERSIONES "MAYCOL &amp; DAYANA"</c:v>
                </c:pt>
                <c:pt idx="8">
                  <c:v>SANCHEZ MARCELIANO JULIAN GABINO</c:v>
                </c:pt>
                <c:pt idx="9">
                  <c:v>SESUVECA DEL PERU S.A.C.</c:v>
                </c:pt>
                <c:pt idx="10">
                  <c:v>CABALLERO HERRERA PEDRO NITO</c:v>
                </c:pt>
                <c:pt idx="11">
                  <c:v>2HYM CORPORATION S.A.C.</c:v>
                </c:pt>
                <c:pt idx="12">
                  <c:v>PONCE RODRIGUEZ DILMER ALAN</c:v>
                </c:pt>
                <c:pt idx="13">
                  <c:v>CARBONES Y MINERALES "MONTE DE SION"</c:v>
                </c:pt>
                <c:pt idx="14">
                  <c:v>CORDOVA MELQUIADES LUIS CAMPOS</c:v>
                </c:pt>
                <c:pt idx="15">
                  <c:v>ARMAS RODRIGUEZ ROSA NOEMI</c:v>
                </c:pt>
                <c:pt idx="16">
                  <c:v>INVERSIONES MINERAS OTUZCANITA</c:v>
                </c:pt>
                <c:pt idx="17">
                  <c:v>SEGUNDO MERCEDES ESQUIVEL ABANTO</c:v>
                </c:pt>
                <c:pt idx="18">
                  <c:v>CRISTO REDENTOR E.I.R.L.</c:v>
                </c:pt>
                <c:pt idx="19">
                  <c:v>REPRESENTACIONES ALTO MAYO S.A.C</c:v>
                </c:pt>
                <c:pt idx="20">
                  <c:v>HARO FERNANDEZ BETHI ESTHER</c:v>
                </c:pt>
                <c:pt idx="21">
                  <c:v>OTINIANO MIGUEL DEISY JACQUELYN</c:v>
                </c:pt>
                <c:pt idx="22">
                  <c:v>TRANSPORTES, MINERIA Y CONSTRUCCIONES SAGITARIO S.A.C. - TRAMINCSA S.A.C.</c:v>
                </c:pt>
                <c:pt idx="23">
                  <c:v>COMPAñIA MINERA POMPEYA S.A.C.</c:v>
                </c:pt>
                <c:pt idx="24">
                  <c:v>EDUAR CASTAÑEDA VALERIANO</c:v>
                </c:pt>
                <c:pt idx="25">
                  <c:v>SERVICIOS GENERALES COSOYA S.A.C.</c:v>
                </c:pt>
                <c:pt idx="26">
                  <c:v>S.B.L  ANTRACITA E.I.R.L</c:v>
                </c:pt>
                <c:pt idx="27">
                  <c:v>CARBONERIA"JEHOVA ES MI PROVEEDOR"</c:v>
                </c:pt>
                <c:pt idx="28">
                  <c:v>MENDOZA Y GARCIA</c:v>
                </c:pt>
                <c:pt idx="29">
                  <c:v>CHIRINOS ASCOY RAMON ALEJANDRO</c:v>
                </c:pt>
                <c:pt idx="30">
                  <c:v>PROYECTOS Y ASESORIAS SANTO CRISTO E.I.R.L.</c:v>
                </c:pt>
                <c:pt idx="31">
                  <c:v>NORKON TRACKS S.A.C</c:v>
                </c:pt>
                <c:pt idx="32">
                  <c:v>INVERSIONES OTIS E.I.R.L.</c:v>
                </c:pt>
                <c:pt idx="33">
                  <c:v>ARMAS RODRIGUEZ FELIPE ARMENGOL</c:v>
                </c:pt>
                <c:pt idx="34">
                  <c:v>PEREZ AVILA ALEJANDRO</c:v>
                </c:pt>
                <c:pt idx="35">
                  <c:v>COMPANY MINING COLCA E.I.R.L.</c:v>
                </c:pt>
              </c:strCache>
            </c:strRef>
          </c:cat>
          <c:val>
            <c:numRef>
              <c:f>'General x Prov'!$C$74:$C$110</c:f>
              <c:numCache>
                <c:formatCode>_ * #,##0.00_ ;_ * \-#,##0.00_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2E9-97E3-82E499AF5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99641912"/>
        <c:axId val="199639168"/>
      </c:barChart>
      <c:catAx>
        <c:axId val="199641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9639168"/>
        <c:crosses val="autoZero"/>
        <c:auto val="1"/>
        <c:lblAlgn val="ctr"/>
        <c:lblOffset val="100"/>
        <c:noMultiLvlLbl val="0"/>
      </c:catAx>
      <c:valAx>
        <c:axId val="199639168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199641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Mixto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Prov'!$A$74:$A$110</c:f>
              <c:strCache>
                <c:ptCount val="36"/>
                <c:pt idx="0">
                  <c:v>JC PERLAMAYO S.R.L</c:v>
                </c:pt>
                <c:pt idx="1">
                  <c:v>JCARRASCO SERVICIOS GENERALES S.A.C.</c:v>
                </c:pt>
                <c:pt idx="2">
                  <c:v>INTERRODAC S.A.C.</c:v>
                </c:pt>
                <c:pt idx="3">
                  <c:v>VASQUEZ PEREZ ESTEBAN</c:v>
                </c:pt>
                <c:pt idx="4">
                  <c:v>CORDOVA MELQUIADES JUAN</c:v>
                </c:pt>
                <c:pt idx="5">
                  <c:v>SHUMIN CARBONES PERUANOS S.A.C</c:v>
                </c:pt>
                <c:pt idx="6">
                  <c:v>MIGUEL CARRANZA LORENZO ROBERTH</c:v>
                </c:pt>
                <c:pt idx="7">
                  <c:v>INVERSIONES "MAYCOL &amp; DAYANA"</c:v>
                </c:pt>
                <c:pt idx="8">
                  <c:v>SANCHEZ MARCELIANO JULIAN GABINO</c:v>
                </c:pt>
                <c:pt idx="9">
                  <c:v>SESUVECA DEL PERU S.A.C.</c:v>
                </c:pt>
                <c:pt idx="10">
                  <c:v>CABALLERO HERRERA PEDRO NITO</c:v>
                </c:pt>
                <c:pt idx="11">
                  <c:v>2HYM CORPORATION S.A.C.</c:v>
                </c:pt>
                <c:pt idx="12">
                  <c:v>PONCE RODRIGUEZ DILMER ALAN</c:v>
                </c:pt>
                <c:pt idx="13">
                  <c:v>CARBONES Y MINERALES "MONTE DE SION"</c:v>
                </c:pt>
                <c:pt idx="14">
                  <c:v>CORDOVA MELQUIADES LUIS CAMPOS</c:v>
                </c:pt>
                <c:pt idx="15">
                  <c:v>ARMAS RODRIGUEZ ROSA NOEMI</c:v>
                </c:pt>
                <c:pt idx="16">
                  <c:v>INVERSIONES MINERAS OTUZCANITA</c:v>
                </c:pt>
                <c:pt idx="17">
                  <c:v>SEGUNDO MERCEDES ESQUIVEL ABANTO</c:v>
                </c:pt>
                <c:pt idx="18">
                  <c:v>CRISTO REDENTOR E.I.R.L.</c:v>
                </c:pt>
                <c:pt idx="19">
                  <c:v>REPRESENTACIONES ALTO MAYO S.A.C</c:v>
                </c:pt>
                <c:pt idx="20">
                  <c:v>HARO FERNANDEZ BETHI ESTHER</c:v>
                </c:pt>
                <c:pt idx="21">
                  <c:v>OTINIANO MIGUEL DEISY JACQUELYN</c:v>
                </c:pt>
                <c:pt idx="22">
                  <c:v>TRANSPORTES, MINERIA Y CONSTRUCCIONES SAGITARIO S.A.C. - TRAMINCSA S.A.C.</c:v>
                </c:pt>
                <c:pt idx="23">
                  <c:v>COMPAñIA MINERA POMPEYA S.A.C.</c:v>
                </c:pt>
                <c:pt idx="24">
                  <c:v>EDUAR CASTAÑEDA VALERIANO</c:v>
                </c:pt>
                <c:pt idx="25">
                  <c:v>SERVICIOS GENERALES COSOYA S.A.C.</c:v>
                </c:pt>
                <c:pt idx="26">
                  <c:v>S.B.L  ANTRACITA E.I.R.L</c:v>
                </c:pt>
                <c:pt idx="27">
                  <c:v>CARBONERIA"JEHOVA ES MI PROVEEDOR"</c:v>
                </c:pt>
                <c:pt idx="28">
                  <c:v>MENDOZA Y GARCIA</c:v>
                </c:pt>
                <c:pt idx="29">
                  <c:v>CHIRINOS ASCOY RAMON ALEJANDRO</c:v>
                </c:pt>
                <c:pt idx="30">
                  <c:v>PROYECTOS Y ASESORIAS SANTO CRISTO E.I.R.L.</c:v>
                </c:pt>
                <c:pt idx="31">
                  <c:v>NORKON TRACKS S.A.C</c:v>
                </c:pt>
                <c:pt idx="32">
                  <c:v>INVERSIONES OTIS E.I.R.L.</c:v>
                </c:pt>
                <c:pt idx="33">
                  <c:v>ARMAS RODRIGUEZ FELIPE ARMENGOL</c:v>
                </c:pt>
                <c:pt idx="34">
                  <c:v>PEREZ AVILA ALEJANDRO</c:v>
                </c:pt>
                <c:pt idx="35">
                  <c:v>COMPANY MINING COLCA E.I.R.L.</c:v>
                </c:pt>
              </c:strCache>
            </c:strRef>
          </c:cat>
          <c:val>
            <c:numRef>
              <c:f>'General x Prov'!$M$74:$M$110</c:f>
              <c:numCache>
                <c:formatCode>_ * #,##0.00_ ;_ * \-#,##0.00_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6-4363-8B1B-8F56BCEE14AE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Prov'!$A$74:$A$110</c:f>
              <c:strCache>
                <c:ptCount val="36"/>
                <c:pt idx="0">
                  <c:v>JC PERLAMAYO S.R.L</c:v>
                </c:pt>
                <c:pt idx="1">
                  <c:v>JCARRASCO SERVICIOS GENERALES S.A.C.</c:v>
                </c:pt>
                <c:pt idx="2">
                  <c:v>INTERRODAC S.A.C.</c:v>
                </c:pt>
                <c:pt idx="3">
                  <c:v>VASQUEZ PEREZ ESTEBAN</c:v>
                </c:pt>
                <c:pt idx="4">
                  <c:v>CORDOVA MELQUIADES JUAN</c:v>
                </c:pt>
                <c:pt idx="5">
                  <c:v>SHUMIN CARBONES PERUANOS S.A.C</c:v>
                </c:pt>
                <c:pt idx="6">
                  <c:v>MIGUEL CARRANZA LORENZO ROBERTH</c:v>
                </c:pt>
                <c:pt idx="7">
                  <c:v>INVERSIONES "MAYCOL &amp; DAYANA"</c:v>
                </c:pt>
                <c:pt idx="8">
                  <c:v>SANCHEZ MARCELIANO JULIAN GABINO</c:v>
                </c:pt>
                <c:pt idx="9">
                  <c:v>SESUVECA DEL PERU S.A.C.</c:v>
                </c:pt>
                <c:pt idx="10">
                  <c:v>CABALLERO HERRERA PEDRO NITO</c:v>
                </c:pt>
                <c:pt idx="11">
                  <c:v>2HYM CORPORATION S.A.C.</c:v>
                </c:pt>
                <c:pt idx="12">
                  <c:v>PONCE RODRIGUEZ DILMER ALAN</c:v>
                </c:pt>
                <c:pt idx="13">
                  <c:v>CARBONES Y MINERALES "MONTE DE SION"</c:v>
                </c:pt>
                <c:pt idx="14">
                  <c:v>CORDOVA MELQUIADES LUIS CAMPOS</c:v>
                </c:pt>
                <c:pt idx="15">
                  <c:v>ARMAS RODRIGUEZ ROSA NOEMI</c:v>
                </c:pt>
                <c:pt idx="16">
                  <c:v>INVERSIONES MINERAS OTUZCANITA</c:v>
                </c:pt>
                <c:pt idx="17">
                  <c:v>SEGUNDO MERCEDES ESQUIVEL ABANTO</c:v>
                </c:pt>
                <c:pt idx="18">
                  <c:v>CRISTO REDENTOR E.I.R.L.</c:v>
                </c:pt>
                <c:pt idx="19">
                  <c:v>REPRESENTACIONES ALTO MAYO S.A.C</c:v>
                </c:pt>
                <c:pt idx="20">
                  <c:v>HARO FERNANDEZ BETHI ESTHER</c:v>
                </c:pt>
                <c:pt idx="21">
                  <c:v>OTINIANO MIGUEL DEISY JACQUELYN</c:v>
                </c:pt>
                <c:pt idx="22">
                  <c:v>TRANSPORTES, MINERIA Y CONSTRUCCIONES SAGITARIO S.A.C. - TRAMINCSA S.A.C.</c:v>
                </c:pt>
                <c:pt idx="23">
                  <c:v>COMPAñIA MINERA POMPEYA S.A.C.</c:v>
                </c:pt>
                <c:pt idx="24">
                  <c:v>EDUAR CASTAÑEDA VALERIANO</c:v>
                </c:pt>
                <c:pt idx="25">
                  <c:v>SERVICIOS GENERALES COSOYA S.A.C.</c:v>
                </c:pt>
                <c:pt idx="26">
                  <c:v>S.B.L  ANTRACITA E.I.R.L</c:v>
                </c:pt>
                <c:pt idx="27">
                  <c:v>CARBONERIA"JEHOVA ES MI PROVEEDOR"</c:v>
                </c:pt>
                <c:pt idx="28">
                  <c:v>MENDOZA Y GARCIA</c:v>
                </c:pt>
                <c:pt idx="29">
                  <c:v>CHIRINOS ASCOY RAMON ALEJANDRO</c:v>
                </c:pt>
                <c:pt idx="30">
                  <c:v>PROYECTOS Y ASESORIAS SANTO CRISTO E.I.R.L.</c:v>
                </c:pt>
                <c:pt idx="31">
                  <c:v>NORKON TRACKS S.A.C</c:v>
                </c:pt>
                <c:pt idx="32">
                  <c:v>INVERSIONES OTIS E.I.R.L.</c:v>
                </c:pt>
                <c:pt idx="33">
                  <c:v>ARMAS RODRIGUEZ FELIPE ARMENGOL</c:v>
                </c:pt>
                <c:pt idx="34">
                  <c:v>PEREZ AVILA ALEJANDRO</c:v>
                </c:pt>
                <c:pt idx="35">
                  <c:v>COMPANY MINING COLCA E.I.R.L.</c:v>
                </c:pt>
              </c:strCache>
            </c:strRef>
          </c:cat>
          <c:val>
            <c:numRef>
              <c:f>'General x Prov'!$P$74:$P$110</c:f>
              <c:numCache>
                <c:formatCode>_ * #,##0.00_ ;_ * \-#,##0.00_ ;_ * "-"??_ ;_ @_ 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6-4363-8B1B-8F56BCEE14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9639952"/>
        <c:axId val="199643088"/>
      </c:lineChart>
      <c:catAx>
        <c:axId val="19963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99643088"/>
        <c:crosses val="autoZero"/>
        <c:auto val="1"/>
        <c:lblAlgn val="ctr"/>
        <c:lblOffset val="100"/>
        <c:noMultiLvlLbl val="0"/>
      </c:catAx>
      <c:valAx>
        <c:axId val="19964308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19963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FRAGUA - TM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Prov'!$A$116:$A$125</c:f>
              <c:strCache>
                <c:ptCount val="9"/>
                <c:pt idx="0">
                  <c:v>OJMA SOCIEDAD ANONIMA CERRADA</c:v>
                </c:pt>
                <c:pt idx="1">
                  <c:v>EDUARDO FLORES</c:v>
                </c:pt>
                <c:pt idx="2">
                  <c:v>ODAR RODRIGUEZ</c:v>
                </c:pt>
                <c:pt idx="3">
                  <c:v>2HYM CORPORATION S.A.C.</c:v>
                </c:pt>
                <c:pt idx="4">
                  <c:v>EDUAR CASTAÑEDA VALERIANO</c:v>
                </c:pt>
                <c:pt idx="5">
                  <c:v>MINERALES Y SERVICIOS NUEVA FORTALEZA S.A.C.</c:v>
                </c:pt>
                <c:pt idx="6">
                  <c:v>COMPANY MINING COLCA E.I.R.L.</c:v>
                </c:pt>
                <c:pt idx="7">
                  <c:v>JC PERLAMAYO S.R.L</c:v>
                </c:pt>
                <c:pt idx="8">
                  <c:v>CORPORACION CAMFER S.A.C.</c:v>
                </c:pt>
              </c:strCache>
            </c:strRef>
          </c:cat>
          <c:val>
            <c:numRef>
              <c:f>'General x Prov'!$C$116:$C$125</c:f>
              <c:numCache>
                <c:formatCode>_ * #,##0.00_ ;_ * \-#,##0.00_ ;_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2E9-97E3-82E499AF5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1928600"/>
        <c:axId val="321928992"/>
      </c:barChart>
      <c:catAx>
        <c:axId val="321928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1928992"/>
        <c:crosses val="autoZero"/>
        <c:auto val="1"/>
        <c:lblAlgn val="ctr"/>
        <c:lblOffset val="100"/>
        <c:noMultiLvlLbl val="0"/>
      </c:catAx>
      <c:valAx>
        <c:axId val="321928992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2192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FRAGUA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Prov'!$A$116:$A$125</c:f>
              <c:strCache>
                <c:ptCount val="9"/>
                <c:pt idx="0">
                  <c:v>OJMA SOCIEDAD ANONIMA CERRADA</c:v>
                </c:pt>
                <c:pt idx="1">
                  <c:v>EDUARDO FLORES</c:v>
                </c:pt>
                <c:pt idx="2">
                  <c:v>ODAR RODRIGUEZ</c:v>
                </c:pt>
                <c:pt idx="3">
                  <c:v>2HYM CORPORATION S.A.C.</c:v>
                </c:pt>
                <c:pt idx="4">
                  <c:v>EDUAR CASTAÑEDA VALERIANO</c:v>
                </c:pt>
                <c:pt idx="5">
                  <c:v>MINERALES Y SERVICIOS NUEVA FORTALEZA S.A.C.</c:v>
                </c:pt>
                <c:pt idx="6">
                  <c:v>COMPANY MINING COLCA E.I.R.L.</c:v>
                </c:pt>
                <c:pt idx="7">
                  <c:v>JC PERLAMAYO S.R.L</c:v>
                </c:pt>
                <c:pt idx="8">
                  <c:v>CORPORACION CAMFER S.A.C.</c:v>
                </c:pt>
              </c:strCache>
            </c:strRef>
          </c:cat>
          <c:val>
            <c:numRef>
              <c:f>'General x Prov'!$M$116:$M$125</c:f>
              <c:numCache>
                <c:formatCode>_ * #,##0.00_ ;_ * \-#,##0.00_ ;_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6-4363-8B1B-8F56BCEE14AE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Prov'!$A$116:$A$125</c:f>
              <c:strCache>
                <c:ptCount val="9"/>
                <c:pt idx="0">
                  <c:v>OJMA SOCIEDAD ANONIMA CERRADA</c:v>
                </c:pt>
                <c:pt idx="1">
                  <c:v>EDUARDO FLORES</c:v>
                </c:pt>
                <c:pt idx="2">
                  <c:v>ODAR RODRIGUEZ</c:v>
                </c:pt>
                <c:pt idx="3">
                  <c:v>2HYM CORPORATION S.A.C.</c:v>
                </c:pt>
                <c:pt idx="4">
                  <c:v>EDUAR CASTAÑEDA VALERIANO</c:v>
                </c:pt>
                <c:pt idx="5">
                  <c:v>MINERALES Y SERVICIOS NUEVA FORTALEZA S.A.C.</c:v>
                </c:pt>
                <c:pt idx="6">
                  <c:v>COMPANY MINING COLCA E.I.R.L.</c:v>
                </c:pt>
                <c:pt idx="7">
                  <c:v>JC PERLAMAYO S.R.L</c:v>
                </c:pt>
                <c:pt idx="8">
                  <c:v>CORPORACION CAMFER S.A.C.</c:v>
                </c:pt>
              </c:strCache>
            </c:strRef>
          </c:cat>
          <c:val>
            <c:numRef>
              <c:f>'General x Prov'!$P$116:$P$125</c:f>
              <c:numCache>
                <c:formatCode>_ * #,##0.00_ ;_ * \-#,##0.00_ ;_ * "-"??_ ;_ @_ 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6-4363-8B1B-8F56BCEE14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1929776"/>
        <c:axId val="321930168"/>
      </c:lineChart>
      <c:catAx>
        <c:axId val="32192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1930168"/>
        <c:crosses val="autoZero"/>
        <c:auto val="1"/>
        <c:lblAlgn val="ctr"/>
        <c:lblOffset val="100"/>
        <c:noMultiLvlLbl val="0"/>
      </c:catAx>
      <c:valAx>
        <c:axId val="3219301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32192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A - TM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Prov'!$A$131:$A$147</c:f>
              <c:strCache>
                <c:ptCount val="15"/>
                <c:pt idx="0">
                  <c:v>JCARRASCO SERVICIOS GENERALES S.A.C.</c:v>
                </c:pt>
                <c:pt idx="1">
                  <c:v>OJMA SOCIEDAD ANONIMA CERRADA</c:v>
                </c:pt>
                <c:pt idx="2">
                  <c:v>MENDOZA Y GARCIA</c:v>
                </c:pt>
                <c:pt idx="3">
                  <c:v>MINERALES YANAGIRKA S.A.C.</c:v>
                </c:pt>
                <c:pt idx="4">
                  <c:v>MINERA HP E.I.R.L.</c:v>
                </c:pt>
                <c:pt idx="5">
                  <c:v>2HYM CORPORATION S.A.C.</c:v>
                </c:pt>
                <c:pt idx="6">
                  <c:v>COMPANY MINING COLCA E.I.R.L.</c:v>
                </c:pt>
                <c:pt idx="7">
                  <c:v>EDUAR CASTAÑEDA VALERIANO</c:v>
                </c:pt>
                <c:pt idx="8">
                  <c:v>GAODIOSA</c:v>
                </c:pt>
                <c:pt idx="9">
                  <c:v>TITO</c:v>
                </c:pt>
                <c:pt idx="10">
                  <c:v>JC PERLAMAYO S.R.L</c:v>
                </c:pt>
                <c:pt idx="11">
                  <c:v>ARMAS RODRIGUEZ ROSA NOEMI</c:v>
                </c:pt>
                <c:pt idx="12">
                  <c:v>RISCO</c:v>
                </c:pt>
                <c:pt idx="13">
                  <c:v>SESUVECA DEL PERU S.A.C.</c:v>
                </c:pt>
                <c:pt idx="14">
                  <c:v>CONSORCIO INTERNACIONAL NEW WORLD S.A.C.</c:v>
                </c:pt>
              </c:strCache>
            </c:strRef>
          </c:cat>
          <c:val>
            <c:numRef>
              <c:f>'General x Prov'!$C$131:$C$147</c:f>
              <c:numCache>
                <c:formatCode>_ * #,##0.00_ ;_ * \-#,##0.00_ ;_ * "-"??_ ;_ @_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E1-42E9-97E3-82E499AF55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1930952"/>
        <c:axId val="321931344"/>
      </c:barChart>
      <c:catAx>
        <c:axId val="3219309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1931344"/>
        <c:crosses val="autoZero"/>
        <c:auto val="1"/>
        <c:lblAlgn val="ctr"/>
        <c:lblOffset val="100"/>
        <c:noMultiLvlLbl val="0"/>
      </c:catAx>
      <c:valAx>
        <c:axId val="321931344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21930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TIPO A - Ce y 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Prov'!$A$131:$A$147</c:f>
              <c:strCache>
                <c:ptCount val="15"/>
                <c:pt idx="0">
                  <c:v>JCARRASCO SERVICIOS GENERALES S.A.C.</c:v>
                </c:pt>
                <c:pt idx="1">
                  <c:v>OJMA SOCIEDAD ANONIMA CERRADA</c:v>
                </c:pt>
                <c:pt idx="2">
                  <c:v>MENDOZA Y GARCIA</c:v>
                </c:pt>
                <c:pt idx="3">
                  <c:v>MINERALES YANAGIRKA S.A.C.</c:v>
                </c:pt>
                <c:pt idx="4">
                  <c:v>MINERA HP E.I.R.L.</c:v>
                </c:pt>
                <c:pt idx="5">
                  <c:v>2HYM CORPORATION S.A.C.</c:v>
                </c:pt>
                <c:pt idx="6">
                  <c:v>COMPANY MINING COLCA E.I.R.L.</c:v>
                </c:pt>
                <c:pt idx="7">
                  <c:v>EDUAR CASTAÑEDA VALERIANO</c:v>
                </c:pt>
                <c:pt idx="8">
                  <c:v>GAODIOSA</c:v>
                </c:pt>
                <c:pt idx="9">
                  <c:v>TITO</c:v>
                </c:pt>
                <c:pt idx="10">
                  <c:v>JC PERLAMAYO S.R.L</c:v>
                </c:pt>
                <c:pt idx="11">
                  <c:v>ARMAS RODRIGUEZ ROSA NOEMI</c:v>
                </c:pt>
                <c:pt idx="12">
                  <c:v>RISCO</c:v>
                </c:pt>
                <c:pt idx="13">
                  <c:v>SESUVECA DEL PERU S.A.C.</c:v>
                </c:pt>
                <c:pt idx="14">
                  <c:v>CONSORCIO INTERNACIONAL NEW WORLD S.A.C.</c:v>
                </c:pt>
              </c:strCache>
            </c:strRef>
          </c:cat>
          <c:val>
            <c:numRef>
              <c:f>'General x Prov'!$M$131:$M$147</c:f>
              <c:numCache>
                <c:formatCode>_ * #,##0.00_ ;_ * \-#,##0.00_ ;_ * "-"??_ ;_ @_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56-4363-8B1B-8F56BCEE14AE}"/>
            </c:ext>
          </c:extLst>
        </c:ser>
        <c:ser>
          <c:idx val="1"/>
          <c:order val="1"/>
          <c:tx>
            <c:v>S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Prov'!$A$131:$A$147</c:f>
              <c:strCache>
                <c:ptCount val="15"/>
                <c:pt idx="0">
                  <c:v>JCARRASCO SERVICIOS GENERALES S.A.C.</c:v>
                </c:pt>
                <c:pt idx="1">
                  <c:v>OJMA SOCIEDAD ANONIMA CERRADA</c:v>
                </c:pt>
                <c:pt idx="2">
                  <c:v>MENDOZA Y GARCIA</c:v>
                </c:pt>
                <c:pt idx="3">
                  <c:v>MINERALES YANAGIRKA S.A.C.</c:v>
                </c:pt>
                <c:pt idx="4">
                  <c:v>MINERA HP E.I.R.L.</c:v>
                </c:pt>
                <c:pt idx="5">
                  <c:v>2HYM CORPORATION S.A.C.</c:v>
                </c:pt>
                <c:pt idx="6">
                  <c:v>COMPANY MINING COLCA E.I.R.L.</c:v>
                </c:pt>
                <c:pt idx="7">
                  <c:v>EDUAR CASTAÑEDA VALERIANO</c:v>
                </c:pt>
                <c:pt idx="8">
                  <c:v>GAODIOSA</c:v>
                </c:pt>
                <c:pt idx="9">
                  <c:v>TITO</c:v>
                </c:pt>
                <c:pt idx="10">
                  <c:v>JC PERLAMAYO S.R.L</c:v>
                </c:pt>
                <c:pt idx="11">
                  <c:v>ARMAS RODRIGUEZ ROSA NOEMI</c:v>
                </c:pt>
                <c:pt idx="12">
                  <c:v>RISCO</c:v>
                </c:pt>
                <c:pt idx="13">
                  <c:v>SESUVECA DEL PERU S.A.C.</c:v>
                </c:pt>
                <c:pt idx="14">
                  <c:v>CONSORCIO INTERNACIONAL NEW WORLD S.A.C.</c:v>
                </c:pt>
              </c:strCache>
            </c:strRef>
          </c:cat>
          <c:val>
            <c:numRef>
              <c:f>'General x Prov'!$P$131:$P$147</c:f>
              <c:numCache>
                <c:formatCode>_ * #,##0.00_ ;_ * \-#,##0.00_ ;_ * "-"??_ ;_ @_ 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6-4363-8B1B-8F56BCEE14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98355648"/>
        <c:axId val="321309128"/>
      </c:lineChart>
      <c:catAx>
        <c:axId val="19835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1309128"/>
        <c:crosses val="autoZero"/>
        <c:auto val="1"/>
        <c:lblAlgn val="ctr"/>
        <c:lblOffset val="100"/>
        <c:noMultiLvlLbl val="0"/>
      </c:catAx>
      <c:valAx>
        <c:axId val="32130912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_ * #,##0.00_ ;_ * \-#,##0.00_ ;_ * &quot;-&quot;??_ ;_ @_ " sourceLinked="1"/>
        <c:majorTickMark val="none"/>
        <c:minorTickMark val="none"/>
        <c:tickLblPos val="nextTo"/>
        <c:crossAx val="19835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PE"/>
              <a:t>CISCO DE MIXTO - TM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'General x Prov'!$A$60:$A$67</c:f>
              <c:strCache>
                <c:ptCount val="8"/>
                <c:pt idx="0">
                  <c:v>MINERALES Y SERVICIOS NUEVA FORTALEZA S.A.C.</c:v>
                </c:pt>
                <c:pt idx="1">
                  <c:v>MONTE VERDE S.A.C</c:v>
                </c:pt>
                <c:pt idx="2">
                  <c:v>JC PERLAMAYO S.R.L</c:v>
                </c:pt>
                <c:pt idx="3">
                  <c:v>ODAR RODRIGUEZ</c:v>
                </c:pt>
                <c:pt idx="4">
                  <c:v>MENDOZA Y GARCIA</c:v>
                </c:pt>
                <c:pt idx="5">
                  <c:v>CARBONIFERA Y MINERALES SEÑOR PADRE ETERNO S.A.C.</c:v>
                </c:pt>
                <c:pt idx="6">
                  <c:v>SESUVECA DEL PERU S.A.C.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'General x Prov'!$A$60:$A$67</c:f>
              <c:strCache>
                <c:ptCount val="7"/>
                <c:pt idx="0">
                  <c:v>MINERALES Y SERVICIOS NUEVA FORTALEZA S.A.C.</c:v>
                </c:pt>
                <c:pt idx="1">
                  <c:v>MONTE VERDE S.A.C</c:v>
                </c:pt>
                <c:pt idx="2">
                  <c:v>JC PERLAMAYO S.R.L</c:v>
                </c:pt>
                <c:pt idx="3">
                  <c:v>ODAR RODRIGUEZ</c:v>
                </c:pt>
                <c:pt idx="4">
                  <c:v>MENDOZA Y GARCIA</c:v>
                </c:pt>
                <c:pt idx="5">
                  <c:v>CARBONIFERA Y MINERALES SEÑOR PADRE ETERNO S.A.C.</c:v>
                </c:pt>
                <c:pt idx="6">
                  <c:v>SESUVECA DEL PERU S.A.C.</c:v>
                </c:pt>
              </c:strCache>
            </c:strRef>
          </c:cat>
          <c:val>
            <c:numRef>
              <c:f>'General x Prov'!$C$60:$C$67</c:f>
              <c:numCache>
                <c:formatCode>_ * #,##0.00_ ;_ * \-#,##0.00_ ;_ * "-"??_ ;_ @_ 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9-4E76-97F3-8E0423BCDBA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321309912"/>
        <c:axId val="321310304"/>
      </c:barChart>
      <c:catAx>
        <c:axId val="321309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21310304"/>
        <c:crosses val="autoZero"/>
        <c:auto val="1"/>
        <c:lblAlgn val="ctr"/>
        <c:lblOffset val="100"/>
        <c:noMultiLvlLbl val="0"/>
      </c:catAx>
      <c:valAx>
        <c:axId val="321310304"/>
        <c:scaling>
          <c:orientation val="minMax"/>
        </c:scaling>
        <c:delete val="1"/>
        <c:axPos val="l"/>
        <c:numFmt formatCode="_ * #,##0.00_ ;_ * \-#,##0.00_ ;_ * &quot;-&quot;??_ ;_ @_ " sourceLinked="1"/>
        <c:majorTickMark val="none"/>
        <c:minorTickMark val="none"/>
        <c:tickLblPos val="nextTo"/>
        <c:crossAx val="321309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7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6.xml"/><Relationship Id="rId2" Type="http://schemas.openxmlformats.org/officeDocument/2006/relationships/chart" Target="../charts/chart2.xml"/><Relationship Id="rId16" Type="http://schemas.openxmlformats.org/officeDocument/2006/relationships/image" Target="../media/image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20412</xdr:colOff>
      <xdr:row>1</xdr:row>
      <xdr:rowOff>71862</xdr:rowOff>
    </xdr:from>
    <xdr:to>
      <xdr:col>3</xdr:col>
      <xdr:colOff>2571752</xdr:colOff>
      <xdr:row>2</xdr:row>
      <xdr:rowOff>460773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6" y="207933"/>
          <a:ext cx="3599090" cy="810732"/>
        </a:xfrm>
        <a:prstGeom prst="rect">
          <a:avLst/>
        </a:prstGeom>
      </xdr:spPr>
    </xdr:pic>
    <xdr:clientData/>
  </xdr:twoCellAnchor>
  <xdr:twoCellAnchor editAs="oneCell">
    <xdr:from>
      <xdr:col>8</xdr:col>
      <xdr:colOff>1022114</xdr:colOff>
      <xdr:row>19</xdr:row>
      <xdr:rowOff>13607</xdr:rowOff>
    </xdr:from>
    <xdr:to>
      <xdr:col>11</xdr:col>
      <xdr:colOff>119087</xdr:colOff>
      <xdr:row>24</xdr:row>
      <xdr:rowOff>52639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56614" y="5157107"/>
          <a:ext cx="2063330" cy="855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149038</xdr:colOff>
      <xdr:row>3</xdr:row>
      <xdr:rowOff>21891</xdr:rowOff>
    </xdr:from>
    <xdr:to>
      <xdr:col>23</xdr:col>
      <xdr:colOff>332007</xdr:colOff>
      <xdr:row>52</xdr:row>
      <xdr:rowOff>125226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582634</xdr:colOff>
      <xdr:row>2</xdr:row>
      <xdr:rowOff>102158</xdr:rowOff>
    </xdr:from>
    <xdr:to>
      <xdr:col>37</xdr:col>
      <xdr:colOff>389049</xdr:colOff>
      <xdr:row>52</xdr:row>
      <xdr:rowOff>40246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161925</xdr:colOff>
      <xdr:row>71</xdr:row>
      <xdr:rowOff>80962</xdr:rowOff>
    </xdr:from>
    <xdr:to>
      <xdr:col>23</xdr:col>
      <xdr:colOff>161925</xdr:colOff>
      <xdr:row>109</xdr:row>
      <xdr:rowOff>157162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333375</xdr:colOff>
      <xdr:row>71</xdr:row>
      <xdr:rowOff>80962</xdr:rowOff>
    </xdr:from>
    <xdr:to>
      <xdr:col>35</xdr:col>
      <xdr:colOff>550035</xdr:colOff>
      <xdr:row>109</xdr:row>
      <xdr:rowOff>157162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171450</xdr:colOff>
      <xdr:row>113</xdr:row>
      <xdr:rowOff>71437</xdr:rowOff>
    </xdr:from>
    <xdr:to>
      <xdr:col>23</xdr:col>
      <xdr:colOff>171450</xdr:colOff>
      <xdr:row>126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371475</xdr:colOff>
      <xdr:row>111</xdr:row>
      <xdr:rowOff>80494</xdr:rowOff>
    </xdr:from>
    <xdr:to>
      <xdr:col>31</xdr:col>
      <xdr:colOff>711021</xdr:colOff>
      <xdr:row>127</xdr:row>
      <xdr:rowOff>53662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171450</xdr:colOff>
      <xdr:row>128</xdr:row>
      <xdr:rowOff>61912</xdr:rowOff>
    </xdr:from>
    <xdr:to>
      <xdr:col>23</xdr:col>
      <xdr:colOff>171450</xdr:colOff>
      <xdr:row>149</xdr:row>
      <xdr:rowOff>348803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314325</xdr:colOff>
      <xdr:row>128</xdr:row>
      <xdr:rowOff>33336</xdr:rowOff>
    </xdr:from>
    <xdr:to>
      <xdr:col>32</xdr:col>
      <xdr:colOff>160986</xdr:colOff>
      <xdr:row>149</xdr:row>
      <xdr:rowOff>402463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450602</xdr:colOff>
      <xdr:row>54</xdr:row>
      <xdr:rowOff>93908</xdr:rowOff>
    </xdr:from>
    <xdr:to>
      <xdr:col>23</xdr:col>
      <xdr:colOff>58397</xdr:colOff>
      <xdr:row>70</xdr:row>
      <xdr:rowOff>53662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23</xdr:col>
      <xdr:colOff>459441</xdr:colOff>
      <xdr:row>54</xdr:row>
      <xdr:rowOff>80491</xdr:rowOff>
    </xdr:from>
    <xdr:to>
      <xdr:col>32</xdr:col>
      <xdr:colOff>120740</xdr:colOff>
      <xdr:row>69</xdr:row>
      <xdr:rowOff>187816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120740</xdr:colOff>
      <xdr:row>150</xdr:row>
      <xdr:rowOff>13416</xdr:rowOff>
    </xdr:from>
    <xdr:to>
      <xdr:col>23</xdr:col>
      <xdr:colOff>187817</xdr:colOff>
      <xdr:row>172</xdr:row>
      <xdr:rowOff>488125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120740</xdr:colOff>
      <xdr:row>173</xdr:row>
      <xdr:rowOff>201233</xdr:rowOff>
    </xdr:from>
    <xdr:to>
      <xdr:col>23</xdr:col>
      <xdr:colOff>228064</xdr:colOff>
      <xdr:row>182</xdr:row>
      <xdr:rowOff>643943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</xdr:col>
      <xdr:colOff>335388</xdr:colOff>
      <xdr:row>150</xdr:row>
      <xdr:rowOff>13416</xdr:rowOff>
    </xdr:from>
    <xdr:to>
      <xdr:col>32</xdr:col>
      <xdr:colOff>362220</xdr:colOff>
      <xdr:row>172</xdr:row>
      <xdr:rowOff>382544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24</xdr:col>
      <xdr:colOff>593912</xdr:colOff>
      <xdr:row>183</xdr:row>
      <xdr:rowOff>358587</xdr:rowOff>
    </xdr:from>
    <xdr:to>
      <xdr:col>30</xdr:col>
      <xdr:colOff>660990</xdr:colOff>
      <xdr:row>194</xdr:row>
      <xdr:rowOff>112059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18</xdr:col>
      <xdr:colOff>0</xdr:colOff>
      <xdr:row>184</xdr:row>
      <xdr:rowOff>0</xdr:rowOff>
    </xdr:from>
    <xdr:to>
      <xdr:col>24</xdr:col>
      <xdr:colOff>107324</xdr:colOff>
      <xdr:row>194</xdr:row>
      <xdr:rowOff>157520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24</xdr:col>
      <xdr:colOff>302559</xdr:colOff>
      <xdr:row>172</xdr:row>
      <xdr:rowOff>526676</xdr:rowOff>
    </xdr:from>
    <xdr:to>
      <xdr:col>30</xdr:col>
      <xdr:colOff>382210</xdr:colOff>
      <xdr:row>190</xdr:row>
      <xdr:rowOff>59256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545735" y="31522147"/>
          <a:ext cx="4651651" cy="3084843"/>
        </a:xfrm>
        <a:prstGeom prst="rect">
          <a:avLst/>
        </a:prstGeom>
      </xdr:spPr>
    </xdr:pic>
    <xdr:clientData/>
  </xdr:twoCellAnchor>
  <xdr:twoCellAnchor>
    <xdr:from>
      <xdr:col>18</xdr:col>
      <xdr:colOff>0</xdr:colOff>
      <xdr:row>198</xdr:row>
      <xdr:rowOff>0</xdr:rowOff>
    </xdr:from>
    <xdr:to>
      <xdr:col>24</xdr:col>
      <xdr:colOff>107324</xdr:colOff>
      <xdr:row>210</xdr:row>
      <xdr:rowOff>202344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25</xdr:col>
      <xdr:colOff>0</xdr:colOff>
      <xdr:row>198</xdr:row>
      <xdr:rowOff>0</xdr:rowOff>
    </xdr:from>
    <xdr:to>
      <xdr:col>31</xdr:col>
      <xdr:colOff>67078</xdr:colOff>
      <xdr:row>212</xdr:row>
      <xdr:rowOff>11208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tabColor rgb="FFFF0000"/>
    <pageSetUpPr fitToPage="1"/>
  </sheetPr>
  <dimension ref="A1:AU9"/>
  <sheetViews>
    <sheetView tabSelected="1" zoomScale="70" zoomScaleNormal="70" workbookViewId="0">
      <pane ySplit="8" topLeftCell="A9" activePane="bottomLeft" state="frozen"/>
      <selection activeCell="T4" sqref="T4:T5"/>
      <selection pane="bottomLeft" activeCell="F14" sqref="F14"/>
    </sheetView>
  </sheetViews>
  <sheetFormatPr baseColWidth="10" defaultColWidth="11.42578125" defaultRowHeight="12.75" x14ac:dyDescent="0.2"/>
  <cols>
    <col min="1" max="1" width="7.5703125" style="10" customWidth="1"/>
    <col min="2" max="2" width="4.140625" style="58" customWidth="1"/>
    <col min="3" max="3" width="11.5703125" style="10" customWidth="1"/>
    <col min="4" max="4" width="61" style="10" customWidth="1"/>
    <col min="5" max="5" width="15.42578125" style="10" customWidth="1"/>
    <col min="6" max="6" width="14.28515625" style="10" customWidth="1"/>
    <col min="7" max="7" width="12.85546875" style="227" customWidth="1"/>
    <col min="8" max="8" width="13.140625" style="10" customWidth="1"/>
    <col min="9" max="9" width="23.42578125" style="230" customWidth="1"/>
    <col min="10" max="10" width="12.7109375" style="11" customWidth="1"/>
    <col min="11" max="11" width="8.42578125" style="19" customWidth="1"/>
    <col min="12" max="12" width="8" style="19" customWidth="1"/>
    <col min="13" max="13" width="8" style="180" customWidth="1"/>
    <col min="14" max="14" width="8.140625" style="19" customWidth="1"/>
    <col min="15" max="15" width="8" style="19" customWidth="1"/>
    <col min="16" max="16" width="8.7109375" style="19" customWidth="1"/>
    <col min="17" max="17" width="8.42578125" style="19" customWidth="1"/>
    <col min="18" max="18" width="7.28515625" style="19" customWidth="1"/>
    <col min="19" max="19" width="7.5703125" style="20" customWidth="1"/>
    <col min="20" max="20" width="6.5703125" style="21" customWidth="1"/>
    <col min="21" max="21" width="5.28515625" style="21" customWidth="1"/>
    <col min="22" max="22" width="6.7109375" style="21" customWidth="1"/>
    <col min="23" max="23" width="6.5703125" style="21" customWidth="1"/>
    <col min="24" max="24" width="8" style="21" customWidth="1"/>
    <col min="25" max="25" width="6.7109375" style="21" customWidth="1"/>
    <col min="26" max="26" width="7.42578125" style="21" customWidth="1"/>
    <col min="27" max="27" width="7.140625" style="22" customWidth="1"/>
    <col min="28" max="28" width="7.5703125" style="22" customWidth="1"/>
    <col min="29" max="29" width="6.85546875" style="22" customWidth="1"/>
    <col min="30" max="30" width="8.5703125" style="22" customWidth="1"/>
    <col min="31" max="31" width="7.5703125" style="22" customWidth="1"/>
    <col min="32" max="32" width="8.85546875" style="10" customWidth="1"/>
    <col min="33" max="33" width="10.85546875" style="11" customWidth="1"/>
    <col min="34" max="34" width="81.7109375" style="10" customWidth="1"/>
    <col min="35" max="35" width="13" style="59" customWidth="1"/>
    <col min="36" max="36" width="13.42578125" style="59" customWidth="1"/>
    <col min="37" max="39" width="11.42578125" style="59"/>
    <col min="40" max="40" width="14.28515625" style="59" customWidth="1"/>
    <col min="41" max="42" width="11.42578125" style="11"/>
    <col min="43" max="45" width="13.5703125" style="11" bestFit="1" customWidth="1"/>
    <col min="46" max="46" width="12.5703125" style="11" bestFit="1" customWidth="1"/>
    <col min="47" max="16384" width="11.42578125" style="10"/>
  </cols>
  <sheetData>
    <row r="1" spans="1:47" ht="27.75" customHeight="1" x14ac:dyDescent="0.2">
      <c r="A1" s="1"/>
      <c r="B1" s="61"/>
      <c r="C1" s="2"/>
      <c r="D1" s="3" t="s">
        <v>0</v>
      </c>
      <c r="E1" s="4"/>
      <c r="F1" s="3" t="s">
        <v>81</v>
      </c>
      <c r="G1" s="5"/>
      <c r="H1" s="6"/>
      <c r="I1" s="3" t="s">
        <v>1</v>
      </c>
      <c r="J1" s="7"/>
      <c r="K1" s="8"/>
      <c r="L1" s="312" t="s">
        <v>2</v>
      </c>
      <c r="M1" s="312"/>
      <c r="N1" s="312"/>
      <c r="O1" s="312"/>
      <c r="P1" s="312"/>
      <c r="Q1" s="9"/>
      <c r="R1" s="308" t="s">
        <v>3</v>
      </c>
      <c r="S1" s="308"/>
      <c r="T1" s="75"/>
      <c r="U1" s="78"/>
      <c r="V1" s="308" t="s">
        <v>58</v>
      </c>
      <c r="W1" s="308"/>
      <c r="X1" s="308"/>
      <c r="Y1" s="75"/>
      <c r="Z1" s="75"/>
      <c r="AA1" s="75"/>
      <c r="AB1" s="142"/>
      <c r="AC1" s="75"/>
      <c r="AD1" s="75"/>
      <c r="AE1" s="75"/>
      <c r="AF1" s="75"/>
      <c r="AG1" s="75"/>
      <c r="AH1" s="75"/>
      <c r="AI1" s="262"/>
      <c r="AJ1" s="262"/>
      <c r="AK1" s="262"/>
      <c r="AL1" s="158"/>
      <c r="AM1" s="172"/>
      <c r="AN1" s="172"/>
      <c r="AU1" s="11"/>
    </row>
    <row r="2" spans="1:47" ht="33" customHeight="1" x14ac:dyDescent="0.3">
      <c r="A2" s="320"/>
      <c r="B2" s="320"/>
      <c r="C2" s="320"/>
      <c r="D2" s="320"/>
      <c r="E2" s="315" t="s">
        <v>191</v>
      </c>
      <c r="F2" s="316"/>
      <c r="G2" s="316"/>
      <c r="H2" s="316"/>
      <c r="I2" s="316"/>
      <c r="J2" s="316"/>
      <c r="K2" s="316"/>
      <c r="L2" s="316"/>
      <c r="M2" s="316"/>
      <c r="N2" s="316"/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7"/>
      <c r="AH2" s="318" t="s">
        <v>192</v>
      </c>
      <c r="AI2" s="260"/>
      <c r="AJ2" s="260"/>
      <c r="AK2" s="260"/>
      <c r="AL2" s="260"/>
      <c r="AM2" s="260"/>
      <c r="AN2" s="260"/>
      <c r="AO2" s="260"/>
      <c r="AP2" s="260"/>
      <c r="AQ2" s="260"/>
      <c r="AR2" s="260"/>
      <c r="AS2" s="260"/>
      <c r="AT2" s="260"/>
      <c r="AU2" s="260"/>
    </row>
    <row r="3" spans="1:47" ht="42.75" customHeight="1" x14ac:dyDescent="0.3">
      <c r="A3" s="320"/>
      <c r="B3" s="320"/>
      <c r="C3" s="320"/>
      <c r="D3" s="320"/>
      <c r="E3" s="350" t="s">
        <v>194</v>
      </c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2"/>
      <c r="AH3" s="319"/>
      <c r="AI3" s="260"/>
      <c r="AJ3" s="260"/>
      <c r="AK3" s="260"/>
      <c r="AL3" s="260"/>
      <c r="AM3" s="260"/>
      <c r="AN3" s="260"/>
      <c r="AO3" s="260"/>
      <c r="AP3" s="260"/>
      <c r="AQ3" s="260"/>
      <c r="AR3" s="260"/>
      <c r="AS3" s="260"/>
      <c r="AT3" s="260"/>
      <c r="AU3" s="260"/>
    </row>
    <row r="4" spans="1:47" ht="8.25" customHeight="1" x14ac:dyDescent="0.3">
      <c r="A4" s="313"/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314"/>
      <c r="AC4" s="314"/>
      <c r="AD4" s="314"/>
      <c r="AE4" s="314"/>
      <c r="AF4" s="314"/>
      <c r="AG4" s="314"/>
      <c r="AH4" s="314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0"/>
      <c r="AU4" s="260"/>
    </row>
    <row r="5" spans="1:47" ht="25.5" customHeight="1" x14ac:dyDescent="0.3">
      <c r="A5" s="321" t="s">
        <v>131</v>
      </c>
      <c r="B5" s="322"/>
      <c r="C5" s="322"/>
      <c r="D5" s="323"/>
      <c r="E5" s="324" t="s">
        <v>193</v>
      </c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6"/>
      <c r="AH5" s="259"/>
      <c r="AI5" s="60"/>
      <c r="AJ5" s="260"/>
      <c r="AK5" s="260"/>
      <c r="AL5" s="260"/>
      <c r="AM5" s="260"/>
      <c r="AN5" s="260"/>
      <c r="AO5" s="260"/>
      <c r="AP5" s="260"/>
      <c r="AQ5" s="260"/>
      <c r="AR5" s="260"/>
      <c r="AS5" s="260"/>
      <c r="AT5" s="260"/>
      <c r="AU5" s="260"/>
    </row>
    <row r="6" spans="1:47" ht="21" customHeight="1" x14ac:dyDescent="0.2">
      <c r="A6" s="330" t="s">
        <v>190</v>
      </c>
      <c r="B6" s="330" t="s">
        <v>48</v>
      </c>
      <c r="C6" s="327" t="s">
        <v>4</v>
      </c>
      <c r="D6" s="347" t="s">
        <v>195</v>
      </c>
      <c r="E6" s="356" t="s">
        <v>5</v>
      </c>
      <c r="F6" s="344" t="s">
        <v>186</v>
      </c>
      <c r="G6" s="344" t="s">
        <v>187</v>
      </c>
      <c r="H6" s="344" t="s">
        <v>188</v>
      </c>
      <c r="I6" s="353" t="s">
        <v>189</v>
      </c>
      <c r="J6" s="364" t="s">
        <v>201</v>
      </c>
      <c r="K6" s="306" t="s">
        <v>6</v>
      </c>
      <c r="L6" s="304" t="s">
        <v>7</v>
      </c>
      <c r="M6" s="368"/>
      <c r="N6" s="368"/>
      <c r="O6" s="368"/>
      <c r="P6" s="368"/>
      <c r="Q6" s="368"/>
      <c r="R6" s="305"/>
      <c r="S6" s="309" t="s">
        <v>8</v>
      </c>
      <c r="T6" s="310"/>
      <c r="U6" s="310"/>
      <c r="V6" s="310"/>
      <c r="W6" s="310"/>
      <c r="X6" s="310"/>
      <c r="Y6" s="310"/>
      <c r="Z6" s="310"/>
      <c r="AA6" s="310"/>
      <c r="AB6" s="310"/>
      <c r="AC6" s="311"/>
      <c r="AD6" s="361" t="s">
        <v>9</v>
      </c>
      <c r="AE6" s="362"/>
      <c r="AF6" s="363"/>
      <c r="AG6" s="341" t="s">
        <v>21</v>
      </c>
      <c r="AH6" s="335" t="s">
        <v>10</v>
      </c>
      <c r="AI6" s="338" t="s">
        <v>63</v>
      </c>
      <c r="AJ6" s="339"/>
      <c r="AK6" s="339"/>
      <c r="AL6" s="339"/>
      <c r="AM6" s="339"/>
      <c r="AN6" s="340"/>
      <c r="AO6" s="27"/>
      <c r="AP6" s="27"/>
      <c r="AQ6" s="27"/>
      <c r="AR6" s="27"/>
      <c r="AS6" s="28"/>
      <c r="AT6" s="10"/>
    </row>
    <row r="7" spans="1:47" ht="44.25" customHeight="1" x14ac:dyDescent="0.2">
      <c r="A7" s="331"/>
      <c r="B7" s="331"/>
      <c r="C7" s="328"/>
      <c r="D7" s="348"/>
      <c r="E7" s="357"/>
      <c r="F7" s="345"/>
      <c r="G7" s="345"/>
      <c r="H7" s="345"/>
      <c r="I7" s="354"/>
      <c r="J7" s="365"/>
      <c r="K7" s="367"/>
      <c r="L7" s="306" t="s">
        <v>11</v>
      </c>
      <c r="M7" s="297" t="s">
        <v>132</v>
      </c>
      <c r="N7" s="304" t="s">
        <v>84</v>
      </c>
      <c r="O7" s="305"/>
      <c r="P7" s="306" t="s">
        <v>13</v>
      </c>
      <c r="Q7" s="306" t="s">
        <v>14</v>
      </c>
      <c r="R7" s="306" t="s">
        <v>15</v>
      </c>
      <c r="S7" s="309" t="s">
        <v>16</v>
      </c>
      <c r="T7" s="310"/>
      <c r="U7" s="311"/>
      <c r="V7" s="309" t="s">
        <v>17</v>
      </c>
      <c r="W7" s="311"/>
      <c r="X7" s="309" t="s">
        <v>18</v>
      </c>
      <c r="Y7" s="311"/>
      <c r="Z7" s="359" t="s">
        <v>95</v>
      </c>
      <c r="AA7" s="360"/>
      <c r="AB7" s="290" t="s">
        <v>175</v>
      </c>
      <c r="AC7" s="299" t="s">
        <v>19</v>
      </c>
      <c r="AD7" s="301" t="s">
        <v>20</v>
      </c>
      <c r="AE7" s="302"/>
      <c r="AF7" s="303"/>
      <c r="AG7" s="342"/>
      <c r="AH7" s="336"/>
      <c r="AI7" s="333" t="s">
        <v>6</v>
      </c>
      <c r="AJ7" s="333" t="s">
        <v>11</v>
      </c>
      <c r="AK7" s="333" t="s">
        <v>12</v>
      </c>
      <c r="AL7" s="333" t="s">
        <v>13</v>
      </c>
      <c r="AM7" s="333" t="s">
        <v>14</v>
      </c>
      <c r="AN7" s="333" t="s">
        <v>15</v>
      </c>
      <c r="AO7" s="12"/>
      <c r="AP7" s="12"/>
      <c r="AQ7" s="12"/>
      <c r="AR7" s="12"/>
      <c r="AS7" s="13"/>
      <c r="AT7" s="10"/>
    </row>
    <row r="8" spans="1:47" ht="55.5" customHeight="1" x14ac:dyDescent="0.2">
      <c r="A8" s="332"/>
      <c r="B8" s="332"/>
      <c r="C8" s="329"/>
      <c r="D8" s="349"/>
      <c r="E8" s="358"/>
      <c r="F8" s="346"/>
      <c r="G8" s="346"/>
      <c r="H8" s="346"/>
      <c r="I8" s="355"/>
      <c r="J8" s="366"/>
      <c r="K8" s="307"/>
      <c r="L8" s="307"/>
      <c r="M8" s="298"/>
      <c r="N8" s="289" t="s">
        <v>85</v>
      </c>
      <c r="O8" s="289" t="s">
        <v>86</v>
      </c>
      <c r="P8" s="307"/>
      <c r="Q8" s="307"/>
      <c r="R8" s="307"/>
      <c r="S8" s="291" t="s">
        <v>22</v>
      </c>
      <c r="T8" s="292" t="s">
        <v>23</v>
      </c>
      <c r="U8" s="292" t="s">
        <v>24</v>
      </c>
      <c r="V8" s="293" t="s">
        <v>25</v>
      </c>
      <c r="W8" s="292" t="s">
        <v>26</v>
      </c>
      <c r="X8" s="294" t="s">
        <v>27</v>
      </c>
      <c r="Y8" s="295" t="s">
        <v>28</v>
      </c>
      <c r="Z8" s="295" t="s">
        <v>96</v>
      </c>
      <c r="AA8" s="296" t="s">
        <v>97</v>
      </c>
      <c r="AB8" s="296" t="s">
        <v>119</v>
      </c>
      <c r="AC8" s="300"/>
      <c r="AD8" s="256" t="s">
        <v>29</v>
      </c>
      <c r="AE8" s="257" t="s">
        <v>30</v>
      </c>
      <c r="AF8" s="258" t="s">
        <v>31</v>
      </c>
      <c r="AG8" s="343"/>
      <c r="AH8" s="337"/>
      <c r="AI8" s="334"/>
      <c r="AJ8" s="334"/>
      <c r="AK8" s="334"/>
      <c r="AL8" s="334"/>
      <c r="AM8" s="334"/>
      <c r="AN8" s="334"/>
      <c r="AO8" s="15"/>
      <c r="AP8" s="14"/>
      <c r="AQ8" s="14"/>
      <c r="AR8" s="14"/>
      <c r="AS8" s="14"/>
      <c r="AT8" s="10"/>
    </row>
    <row r="9" spans="1:47" s="66" customFormat="1" ht="17.25" customHeight="1" x14ac:dyDescent="0.25">
      <c r="A9" s="64"/>
      <c r="B9" s="62">
        <f t="shared" ref="B9" si="0">WEEKNUM(C9)</f>
        <v>1</v>
      </c>
      <c r="C9" s="93">
        <v>44562</v>
      </c>
      <c r="D9" s="279" t="s">
        <v>202</v>
      </c>
      <c r="E9" s="103"/>
      <c r="F9" s="102"/>
      <c r="G9" s="104"/>
      <c r="H9" s="104"/>
      <c r="I9" s="229" t="s">
        <v>102</v>
      </c>
      <c r="J9" s="105">
        <f>37492.36*1000</f>
        <v>37492360</v>
      </c>
      <c r="K9" s="16"/>
      <c r="L9" s="94"/>
      <c r="M9" s="183"/>
      <c r="N9" s="16"/>
      <c r="O9" s="94"/>
      <c r="P9" s="94"/>
      <c r="Q9" s="94"/>
      <c r="R9" s="16"/>
      <c r="S9" s="17"/>
      <c r="T9" s="18"/>
      <c r="U9" s="18"/>
      <c r="V9" s="18"/>
      <c r="W9" s="18"/>
      <c r="X9" s="18"/>
      <c r="Y9" s="18"/>
      <c r="Z9" s="18"/>
      <c r="AA9" s="65"/>
      <c r="AB9" s="65"/>
      <c r="AC9" s="65"/>
      <c r="AD9" s="99"/>
      <c r="AE9" s="99"/>
      <c r="AF9" s="99"/>
      <c r="AG9" s="99"/>
      <c r="AH9" s="63"/>
      <c r="AI9" s="100"/>
      <c r="AJ9" s="100"/>
      <c r="AK9" s="100"/>
      <c r="AL9" s="100"/>
      <c r="AM9" s="100"/>
      <c r="AN9" s="100"/>
      <c r="AO9" s="101"/>
      <c r="AP9" s="101"/>
      <c r="AQ9" s="101"/>
      <c r="AR9" s="101"/>
      <c r="AS9" s="101"/>
      <c r="AT9" s="101"/>
    </row>
  </sheetData>
  <sheetProtection selectLockedCells="1"/>
  <autoFilter ref="A8:FA9"/>
  <customSheetViews>
    <customSheetView guid="{016B3409-D0BA-4F06-9CF5-CA99EF5FDC9F}" scale="70" showAutoFilter="1">
      <pane ySplit="5" topLeftCell="A369" activePane="bottomLeft" state="frozen"/>
      <selection pane="bottomLeft" activeCell="J380" sqref="J380"/>
      <pageMargins left="0.7" right="0.7" top="0.75" bottom="0.75" header="0.3" footer="0.3"/>
      <pageSetup paperSize="125" orientation="landscape" horizontalDpi="120" verticalDpi="72" r:id="rId1"/>
      <autoFilter ref="A5:EX378"/>
    </customSheetView>
  </customSheetViews>
  <mergeCells count="45">
    <mergeCell ref="AG6:AG8"/>
    <mergeCell ref="F6:F8"/>
    <mergeCell ref="D6:D8"/>
    <mergeCell ref="E3:AG3"/>
    <mergeCell ref="G6:G8"/>
    <mergeCell ref="H6:H8"/>
    <mergeCell ref="I6:I8"/>
    <mergeCell ref="E6:E8"/>
    <mergeCell ref="Z7:AA7"/>
    <mergeCell ref="AD6:AF6"/>
    <mergeCell ref="J6:J8"/>
    <mergeCell ref="K6:K8"/>
    <mergeCell ref="L6:R6"/>
    <mergeCell ref="P7:P8"/>
    <mergeCell ref="Q7:Q8"/>
    <mergeCell ref="R7:R8"/>
    <mergeCell ref="AJ7:AJ8"/>
    <mergeCell ref="AK7:AK8"/>
    <mergeCell ref="AL7:AL8"/>
    <mergeCell ref="AI7:AI8"/>
    <mergeCell ref="AH6:AH8"/>
    <mergeCell ref="AI6:AN6"/>
    <mergeCell ref="AN7:AN8"/>
    <mergeCell ref="AM7:AM8"/>
    <mergeCell ref="R1:S1"/>
    <mergeCell ref="V1:X1"/>
    <mergeCell ref="S7:U7"/>
    <mergeCell ref="L1:P1"/>
    <mergeCell ref="V7:W7"/>
    <mergeCell ref="X7:Y7"/>
    <mergeCell ref="A4:AH4"/>
    <mergeCell ref="E2:AG2"/>
    <mergeCell ref="AH2:AH3"/>
    <mergeCell ref="A2:D3"/>
    <mergeCell ref="A5:D5"/>
    <mergeCell ref="E5:AG5"/>
    <mergeCell ref="S6:AC6"/>
    <mergeCell ref="C6:C8"/>
    <mergeCell ref="A6:A8"/>
    <mergeCell ref="B6:B8"/>
    <mergeCell ref="M7:M8"/>
    <mergeCell ref="AC7:AC8"/>
    <mergeCell ref="AD7:AF7"/>
    <mergeCell ref="N7:O7"/>
    <mergeCell ref="L7:L8"/>
  </mergeCells>
  <phoneticPr fontId="26" type="noConversion"/>
  <pageMargins left="0.70866141732283472" right="0.70866141732283472" top="0.74803149606299213" bottom="0.74803149606299213" header="0.31496062992125984" footer="0.31496062992125984"/>
  <pageSetup paperSize="125" scale="20" fitToHeight="50" orientation="landscape" horizontalDpi="120" verticalDpi="72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U243"/>
  <sheetViews>
    <sheetView topLeftCell="A64" zoomScale="85" zoomScaleNormal="85" workbookViewId="0">
      <selection activeCell="A74" sqref="A74"/>
    </sheetView>
  </sheetViews>
  <sheetFormatPr baseColWidth="10" defaultRowHeight="15" x14ac:dyDescent="0.25"/>
  <cols>
    <col min="1" max="1" width="42.28515625" customWidth="1"/>
    <col min="2" max="2" width="8.28515625" customWidth="1"/>
    <col min="3" max="3" width="14.140625" style="26" bestFit="1" customWidth="1"/>
    <col min="4" max="4" width="5.85546875" customWidth="1"/>
    <col min="5" max="5" width="14" style="26" customWidth="1"/>
    <col min="6" max="6" width="5.85546875" customWidth="1"/>
    <col min="7" max="7" width="14.7109375" style="26" customWidth="1"/>
    <col min="8" max="8" width="5.85546875" customWidth="1"/>
    <col min="9" max="9" width="15.28515625" style="26" customWidth="1"/>
    <col min="10" max="10" width="7.42578125" customWidth="1"/>
    <col min="11" max="11" width="17.5703125" style="26" customWidth="1"/>
    <col min="12" max="12" width="10" customWidth="1"/>
    <col min="13" max="13" width="9.5703125" customWidth="1"/>
    <col min="14" max="14" width="9.42578125" customWidth="1"/>
    <col min="15" max="15" width="8.85546875" customWidth="1"/>
    <col min="16" max="16" width="9.28515625" customWidth="1"/>
    <col min="17" max="17" width="9" customWidth="1"/>
    <col min="19" max="19" width="11.42578125" style="26"/>
    <col min="21" max="21" width="12.7109375" bestFit="1" customWidth="1"/>
  </cols>
  <sheetData>
    <row r="1" spans="1:21" ht="18.75" x14ac:dyDescent="0.3">
      <c r="A1" s="24" t="s">
        <v>67</v>
      </c>
      <c r="B1" s="25">
        <v>1</v>
      </c>
      <c r="C1" s="29"/>
      <c r="G1" s="369" t="s">
        <v>114</v>
      </c>
      <c r="H1" s="369"/>
      <c r="I1" s="369"/>
      <c r="J1" s="369"/>
      <c r="K1" s="369"/>
      <c r="L1" s="369"/>
      <c r="M1" s="369"/>
      <c r="N1" s="369"/>
      <c r="O1" s="369"/>
      <c r="P1" s="369"/>
      <c r="S1" s="370"/>
      <c r="T1" s="370"/>
      <c r="U1" s="370"/>
    </row>
    <row r="2" spans="1:21" ht="16.5" customHeight="1" thickBot="1" x14ac:dyDescent="0.3">
      <c r="A2" s="24" t="s">
        <v>68</v>
      </c>
      <c r="B2" s="25">
        <v>55</v>
      </c>
      <c r="C2" s="52" t="s">
        <v>35</v>
      </c>
      <c r="S2" s="371"/>
      <c r="T2" s="371"/>
      <c r="U2" s="371"/>
    </row>
    <row r="3" spans="1:21" x14ac:dyDescent="0.25">
      <c r="A3" s="390" t="s">
        <v>49</v>
      </c>
      <c r="B3" s="375" t="s">
        <v>64</v>
      </c>
      <c r="C3" s="376"/>
      <c r="D3" s="375" t="s">
        <v>60</v>
      </c>
      <c r="E3" s="380"/>
      <c r="F3" s="375" t="s">
        <v>61</v>
      </c>
      <c r="G3" s="376"/>
      <c r="H3" s="375" t="s">
        <v>59</v>
      </c>
      <c r="I3" s="376"/>
      <c r="J3" s="375" t="s">
        <v>62</v>
      </c>
      <c r="K3" s="376"/>
      <c r="L3" s="377" t="s">
        <v>6</v>
      </c>
      <c r="M3" s="379" t="s">
        <v>7</v>
      </c>
      <c r="N3" s="379"/>
      <c r="O3" s="379"/>
      <c r="P3" s="379"/>
      <c r="Q3" s="376"/>
      <c r="S3" s="372"/>
      <c r="T3" s="372"/>
      <c r="U3" s="372"/>
    </row>
    <row r="4" spans="1:21" x14ac:dyDescent="0.25">
      <c r="A4" s="391"/>
      <c r="B4" s="33" t="s">
        <v>50</v>
      </c>
      <c r="C4" s="34" t="s">
        <v>51</v>
      </c>
      <c r="D4" s="33" t="s">
        <v>50</v>
      </c>
      <c r="E4" s="38" t="s">
        <v>51</v>
      </c>
      <c r="F4" s="33" t="s">
        <v>50</v>
      </c>
      <c r="G4" s="34" t="s">
        <v>51</v>
      </c>
      <c r="H4" s="33" t="s">
        <v>50</v>
      </c>
      <c r="I4" s="34" t="s">
        <v>51</v>
      </c>
      <c r="J4" s="33" t="s">
        <v>50</v>
      </c>
      <c r="K4" s="34" t="s">
        <v>51</v>
      </c>
      <c r="L4" s="378"/>
      <c r="M4" s="32" t="s">
        <v>52</v>
      </c>
      <c r="N4" s="32" t="s">
        <v>53</v>
      </c>
      <c r="O4" s="32" t="s">
        <v>54</v>
      </c>
      <c r="P4" s="32" t="s">
        <v>55</v>
      </c>
      <c r="Q4" s="40" t="s">
        <v>56</v>
      </c>
    </row>
    <row r="5" spans="1:21" x14ac:dyDescent="0.25">
      <c r="A5" s="194" t="s">
        <v>133</v>
      </c>
      <c r="B5" s="35">
        <f>COUNTIFS(DATA!$D$9:$D$9,A5,DATA!$I$9:$I$9,$C$2,DATA!$B$9:$B$9,"&gt;="&amp;$B$1,DATA!$B$9:$B$9,"&lt;="&amp;$B$2)</f>
        <v>0</v>
      </c>
      <c r="C5" s="36">
        <f>SUMIFS(DATA!$J$9:$J$9,DATA!$D$9:$D$9,A5,DATA!$I$9:$I$9,$C$2,DATA!$B$9:$B$9,"&gt;="&amp;$B$1,DATA!$B$9:$B$9,"&lt;="&amp;$B$2)/1000</f>
        <v>0</v>
      </c>
      <c r="D5" s="35">
        <f>COUNTIFS(DATA!$D$9:$D$9,A5,DATA!$E$9:$E$9,$D$3,DATA!$I$9:$I$9,$C$2,DATA!$B$9:$B$9,"&gt;="&amp;$B$1,DATA!$B$9:$B$9,"&lt;="&amp;$B$2)</f>
        <v>0</v>
      </c>
      <c r="E5" s="39">
        <f>SUMIFS(DATA!$J$9:$J$9,DATA!$D$9:$D$9,A5,DATA!$E$9:$E$9,$D$3,DATA!$I$9:$I$9,$C$2,DATA!$B$9:$B$9,"&gt;="&amp;$B$1,DATA!$B$9:$B$9,"&lt;="&amp;$B$2)/1000</f>
        <v>0</v>
      </c>
      <c r="F5" s="35">
        <f>COUNTIFS(DATA!$D$9:$D$9,A5,DATA!$E$9:$E$9,$F$3,DATA!$I$9:$I$9,$C$2,DATA!$B$9:$B$9,"&gt;="&amp;$B$1,DATA!$B$9:$B$9,"&lt;="&amp;$B$2)</f>
        <v>0</v>
      </c>
      <c r="G5" s="36">
        <f>SUMIFS(DATA!$J$9:$J$9,DATA!$D$9:$D$9,A5,DATA!$E$9:$E$9,$F$3,DATA!$I$9:$I$9,$C$2,DATA!$B$9:$B$9,"&gt;="&amp;$B$1,DATA!$B$9:$B$9,"&lt;="&amp;$B$2)/1000</f>
        <v>0</v>
      </c>
      <c r="H5" s="35">
        <f>COUNTIFS(DATA!$D$9:$D$9,A5,DATA!$E$9:$E$9,$H$3,DATA!$I$9:$I$9,$C$2,DATA!$B$9:$B$9,"&gt;="&amp;$B$1,DATA!$B$9:$B$9,"&lt;="&amp;$B$2)</f>
        <v>0</v>
      </c>
      <c r="I5" s="36">
        <f>SUMIFS(DATA!$J$9:$J$9,DATA!$D$9:$D$9,A5,DATA!$E$9:$E$9,$H$3,DATA!$I$9:$I$9,$C$2,DATA!$B$9:$B$9,"&gt;="&amp;$B$1,DATA!$B$9:$B$9,"&lt;="&amp;$B$2)/1000</f>
        <v>0</v>
      </c>
      <c r="J5" s="35">
        <f>COUNTIFS(DATA!$D$9:$D$9,A5,DATA!$E$9:$E$9,$J$3,DATA!$I$9:$I$9,$C$2,DATA!$B$9:$B$9,"&gt;="&amp;$B$1,DATA!$B$9:$B$9,"&lt;="&amp;$B$2)</f>
        <v>0</v>
      </c>
      <c r="K5" s="36">
        <f>SUMIFS(DATA!$J$9:$J$9,DATA!$D$9:$D$9,A5,DATA!$E$9:$E$9,$J$3,DATA!$I$9:$I$9,$C$2,DATA!$B$9:$B$9,"&gt;="&amp;$B$1,DATA!$B$9:$B$9,"&lt;="&amp;$B$2)/1000</f>
        <v>0</v>
      </c>
      <c r="L5" s="41" t="e">
        <f>SUMIFS(DATA!$AI$9:$AI$9,DATA!$D$9:$D$9,A5,DATA!$I$9:$I$9,$C$2,DATA!$B$9:$B$9,"&gt;="&amp;$B$1,DATA!$B$9:$B$9,"&lt;="&amp;$B$2)/C5</f>
        <v>#DIV/0!</v>
      </c>
      <c r="M5" s="31" t="e">
        <f>SUMIFS(DATA!$AJ$9:$AJ$9,DATA!$D$9:$D$9,A5,DATA!$I$9:$I$9,$C$2,DATA!$B$9:$B$9,"&gt;="&amp;$B$1,DATA!$B$9:$B$9,"&lt;="&amp;$B$2)/C5</f>
        <v>#DIV/0!</v>
      </c>
      <c r="N5" s="31" t="e">
        <f>SUMIFS(DATA!$AK$9:$AK$9,DATA!$D$9:$D$9,A5,DATA!$I$9:$I$9,$C$2,DATA!$B$9:$B$9,"&gt;="&amp;$B$1,DATA!$B$9:$B$9,"&lt;="&amp;$B$2)/C5</f>
        <v>#DIV/0!</v>
      </c>
      <c r="O5" s="31" t="e">
        <f>SUMIFS(DATA!$AL$9:$AL$9,DATA!$D$9:$D$9,A5,DATA!$I$9:$I$9,$C$2,DATA!$B$9:$B$9,"&gt;="&amp;$B$1,DATA!$B$9:$B$9,"&lt;="&amp;$B$2)/C5</f>
        <v>#DIV/0!</v>
      </c>
      <c r="P5" s="31" t="e">
        <f>SUMIFS(DATA!$AM$9:$AM$9,DATA!$D$9:$D$9,A5,DATA!$I$9:$I$9,$C$2,DATA!$B$9:$B$9,"&gt;="&amp;$B$1,DATA!$B$9:$B$9,"&lt;="&amp;$B$2)/C5</f>
        <v>#DIV/0!</v>
      </c>
      <c r="Q5" s="36" t="e">
        <f>SUMIFS(DATA!$AN$9:$AN$9,DATA!$D$9:$D$9,A5,DATA!$I$9:$I$9,$C$2,DATA!$B$9:$B$9,"&gt;="&amp;$B$1,DATA!$B$9:$B$9,"&lt;="&amp;$B$2)/C5</f>
        <v>#DIV/0!</v>
      </c>
    </row>
    <row r="6" spans="1:21" x14ac:dyDescent="0.25">
      <c r="A6" s="194" t="s">
        <v>171</v>
      </c>
      <c r="B6" s="157">
        <f>COUNTIFS(DATA!$D$9:$D$9,A6,DATA!$I$9:$I$9,$C$2,DATA!$B$9:$B$9,"&gt;="&amp;$B$1,DATA!$B$9:$B$9,"&lt;="&amp;$B$2)</f>
        <v>0</v>
      </c>
      <c r="C6" s="36">
        <f>SUMIFS(DATA!$J$9:$J$9,DATA!$D$9:$D$9,A6,DATA!$I$9:$I$9,$C$2,DATA!$B$9:$B$9,"&gt;="&amp;$B$1,DATA!$B$9:$B$9,"&lt;="&amp;$B$2)/1000</f>
        <v>0</v>
      </c>
      <c r="D6" s="157">
        <f>COUNTIFS(DATA!$D$9:$D$9,A6,DATA!$E$9:$E$9,$D$3,DATA!$I$9:$I$9,$C$2,DATA!$B$9:$B$9,"&gt;="&amp;$B$1,DATA!$B$9:$B$9,"&lt;="&amp;$B$2)</f>
        <v>0</v>
      </c>
      <c r="E6" s="39">
        <f>SUMIFS(DATA!$J$9:$J$9,DATA!$D$9:$D$9,A6,DATA!$E$9:$E$9,$D$3,DATA!$I$9:$I$9,$C$2,DATA!$B$9:$B$9,"&gt;="&amp;$B$1,DATA!$B$9:$B$9,"&lt;="&amp;$B$2)/1000</f>
        <v>0</v>
      </c>
      <c r="F6" s="157">
        <f>COUNTIFS(DATA!$D$9:$D$9,A6,DATA!$E$9:$E$9,$F$3,DATA!$I$9:$I$9,$C$2,DATA!$B$9:$B$9,"&gt;="&amp;$B$1,DATA!$B$9:$B$9,"&lt;="&amp;$B$2)</f>
        <v>0</v>
      </c>
      <c r="G6" s="36">
        <f>SUMIFS(DATA!$J$9:$J$9,DATA!$D$9:$D$9,A6,DATA!$E$9:$E$9,$F$3,DATA!$I$9:$I$9,$C$2,DATA!$B$9:$B$9,"&gt;="&amp;$B$1,DATA!$B$9:$B$9,"&lt;="&amp;$B$2)/1000</f>
        <v>0</v>
      </c>
      <c r="H6" s="157">
        <f>COUNTIFS(DATA!$D$9:$D$9,A6,DATA!$E$9:$E$9,$H$3,DATA!$I$9:$I$9,$C$2,DATA!$B$9:$B$9,"&gt;="&amp;$B$1,DATA!$B$9:$B$9,"&lt;="&amp;$B$2)</f>
        <v>0</v>
      </c>
      <c r="I6" s="36">
        <f>SUMIFS(DATA!$J$9:$J$9,DATA!$D$9:$D$9,A6,DATA!$E$9:$E$9,$H$3,DATA!$I$9:$I$9,$C$2,DATA!$B$9:$B$9,"&gt;="&amp;$B$1,DATA!$B$9:$B$9,"&lt;="&amp;$B$2)/1000</f>
        <v>0</v>
      </c>
      <c r="J6" s="157">
        <f>COUNTIFS(DATA!$D$9:$D$9,A6,DATA!$E$9:$E$9,$J$3,DATA!$I$9:$I$9,$C$2,DATA!$B$9:$B$9,"&gt;="&amp;$B$1,DATA!$B$9:$B$9,"&lt;="&amp;$B$2)</f>
        <v>0</v>
      </c>
      <c r="K6" s="36">
        <f>SUMIFS(DATA!$J$9:$J$9,DATA!$D$9:$D$9,A6,DATA!$E$9:$E$9,$J$3,DATA!$I$9:$I$9,$C$2,DATA!$B$9:$B$9,"&gt;="&amp;$B$1,DATA!$B$9:$B$9,"&lt;="&amp;$B$2)/1000</f>
        <v>0</v>
      </c>
      <c r="L6" s="41" t="e">
        <f>SUMIFS(DATA!$AI$9:$AI$9,DATA!$D$9:$D$9,A6,DATA!$I$9:$I$9,$C$2,DATA!$B$9:$B$9,"&gt;="&amp;$B$1,DATA!$B$9:$B$9,"&lt;="&amp;$B$2)/C6</f>
        <v>#DIV/0!</v>
      </c>
      <c r="M6" s="31" t="e">
        <f>SUMIFS(DATA!$AJ$9:$AJ$9,DATA!$D$9:$D$9,A6,DATA!$I$9:$I$9,$C$2,DATA!$B$9:$B$9,"&gt;="&amp;$B$1,DATA!$B$9:$B$9,"&lt;="&amp;$B$2)/C6</f>
        <v>#DIV/0!</v>
      </c>
      <c r="N6" s="31" t="e">
        <f>SUMIFS(DATA!$AK$9:$AK$9,DATA!$D$9:$D$9,A6,DATA!$I$9:$I$9,$C$2,DATA!$B$9:$B$9,"&gt;="&amp;$B$1,DATA!$B$9:$B$9,"&lt;="&amp;$B$2)/C6</f>
        <v>#DIV/0!</v>
      </c>
      <c r="O6" s="31" t="e">
        <f>SUMIFS(DATA!$AL$9:$AL$9,DATA!$D$9:$D$9,A6,DATA!$I$9:$I$9,$C$2,DATA!$B$9:$B$9,"&gt;="&amp;$B$1,DATA!$B$9:$B$9,"&lt;="&amp;$B$2)/C6</f>
        <v>#DIV/0!</v>
      </c>
      <c r="P6" s="31" t="e">
        <f>SUMIFS(DATA!$AM$9:$AM$9,DATA!$D$9:$D$9,A6,DATA!$I$9:$I$9,$C$2,DATA!$B$9:$B$9,"&gt;="&amp;$B$1,DATA!$B$9:$B$9,"&lt;="&amp;$B$2)/C6</f>
        <v>#DIV/0!</v>
      </c>
      <c r="Q6" s="36" t="e">
        <f>SUMIFS(DATA!$AN$9:$AN$9,DATA!$D$9:$D$9,A6,DATA!$I$9:$I$9,$C$2,DATA!$B$9:$B$9,"&gt;="&amp;$B$1,DATA!$B$9:$B$9,"&lt;="&amp;$B$2)/C6</f>
        <v>#DIV/0!</v>
      </c>
    </row>
    <row r="7" spans="1:21" x14ac:dyDescent="0.25">
      <c r="A7" s="198" t="s">
        <v>163</v>
      </c>
      <c r="B7" s="157">
        <f>COUNTIFS(DATA!$D$9:$D$9,A7,DATA!$I$9:$I$9,$C$2,DATA!$B$9:$B$9,"&gt;="&amp;$B$1,DATA!$B$9:$B$9,"&lt;="&amp;$B$2)</f>
        <v>0</v>
      </c>
      <c r="C7" s="36">
        <f>SUMIFS(DATA!$J$9:$J$9,DATA!$D$9:$D$9,A7,DATA!$I$9:$I$9,$C$2,DATA!$B$9:$B$9,"&gt;="&amp;$B$1,DATA!$B$9:$B$9,"&lt;="&amp;$B$2)/1000</f>
        <v>0</v>
      </c>
      <c r="D7" s="157">
        <f>COUNTIFS(DATA!$D$9:$D$9,A7,DATA!$E$9:$E$9,$D$3,DATA!$I$9:$I$9,$C$2,DATA!$B$9:$B$9,"&gt;="&amp;$B$1,DATA!$B$9:$B$9,"&lt;="&amp;$B$2)</f>
        <v>0</v>
      </c>
      <c r="E7" s="39">
        <f>SUMIFS(DATA!$J$9:$J$9,DATA!$D$9:$D$9,A7,DATA!$E$9:$E$9,$D$3,DATA!$I$9:$I$9,$C$2,DATA!$B$9:$B$9,"&gt;="&amp;$B$1,DATA!$B$9:$B$9,"&lt;="&amp;$B$2)/1000</f>
        <v>0</v>
      </c>
      <c r="F7" s="157">
        <f>COUNTIFS(DATA!$D$9:$D$9,A7,DATA!$E$9:$E$9,$F$3,DATA!$I$9:$I$9,$C$2,DATA!$B$9:$B$9,"&gt;="&amp;$B$1,DATA!$B$9:$B$9,"&lt;="&amp;$B$2)</f>
        <v>0</v>
      </c>
      <c r="G7" s="36">
        <f>SUMIFS(DATA!$J$9:$J$9,DATA!$D$9:$D$9,A7,DATA!$E$9:$E$9,$F$3,DATA!$I$9:$I$9,$C$2,DATA!$B$9:$B$9,"&gt;="&amp;$B$1,DATA!$B$9:$B$9,"&lt;="&amp;$B$2)/1000</f>
        <v>0</v>
      </c>
      <c r="H7" s="157">
        <f>COUNTIFS(DATA!$D$9:$D$9,A7,DATA!$E$9:$E$9,$H$3,DATA!$I$9:$I$9,$C$2,DATA!$B$9:$B$9,"&gt;="&amp;$B$1,DATA!$B$9:$B$9,"&lt;="&amp;$B$2)</f>
        <v>0</v>
      </c>
      <c r="I7" s="36">
        <f>SUMIFS(DATA!$J$9:$J$9,DATA!$D$9:$D$9,A7,DATA!$E$9:$E$9,$H$3,DATA!$I$9:$I$9,$C$2,DATA!$B$9:$B$9,"&gt;="&amp;$B$1,DATA!$B$9:$B$9,"&lt;="&amp;$B$2)/1000</f>
        <v>0</v>
      </c>
      <c r="J7" s="157">
        <f>COUNTIFS(DATA!$D$9:$D$9,A7,DATA!$E$9:$E$9,$J$3,DATA!$I$9:$I$9,$C$2,DATA!$B$9:$B$9,"&gt;="&amp;$B$1,DATA!$B$9:$B$9,"&lt;="&amp;$B$2)</f>
        <v>0</v>
      </c>
      <c r="K7" s="36">
        <f>SUMIFS(DATA!$J$9:$J$9,DATA!$D$9:$D$9,A7,DATA!$E$9:$E$9,$J$3,DATA!$I$9:$I$9,$C$2,DATA!$B$9:$B$9,"&gt;="&amp;$B$1,DATA!$B$9:$B$9,"&lt;="&amp;$B$2)/1000</f>
        <v>0</v>
      </c>
      <c r="L7" s="41" t="e">
        <f>SUMIFS(DATA!$AI$9:$AI$9,DATA!$D$9:$D$9,A7,DATA!$I$9:$I$9,$C$2,DATA!$B$9:$B$9,"&gt;="&amp;$B$1,DATA!$B$9:$B$9,"&lt;="&amp;$B$2)/C7</f>
        <v>#DIV/0!</v>
      </c>
      <c r="M7" s="31" t="e">
        <f>SUMIFS(DATA!$AJ$9:$AJ$9,DATA!$D$9:$D$9,A7,DATA!$I$9:$I$9,$C$2,DATA!$B$9:$B$9,"&gt;="&amp;$B$1,DATA!$B$9:$B$9,"&lt;="&amp;$B$2)/C7</f>
        <v>#DIV/0!</v>
      </c>
      <c r="N7" s="31" t="e">
        <f>SUMIFS(DATA!$AK$9:$AK$9,DATA!$D$9:$D$9,A7,DATA!$I$9:$I$9,$C$2,DATA!$B$9:$B$9,"&gt;="&amp;$B$1,DATA!$B$9:$B$9,"&lt;="&amp;$B$2)/C7</f>
        <v>#DIV/0!</v>
      </c>
      <c r="O7" s="31" t="e">
        <f>SUMIFS(DATA!$AL$9:$AL$9,DATA!$D$9:$D$9,A7,DATA!$I$9:$I$9,$C$2,DATA!$B$9:$B$9,"&gt;="&amp;$B$1,DATA!$B$9:$B$9,"&lt;="&amp;$B$2)/C7</f>
        <v>#DIV/0!</v>
      </c>
      <c r="P7" s="31" t="e">
        <f>SUMIFS(DATA!$AM$9:$AM$9,DATA!$D$9:$D$9,A7,DATA!$I$9:$I$9,$C$2,DATA!$B$9:$B$9,"&gt;="&amp;$B$1,DATA!$B$9:$B$9,"&lt;="&amp;$B$2)/C7</f>
        <v>#DIV/0!</v>
      </c>
      <c r="Q7" s="36" t="e">
        <f>SUMIFS(DATA!$AN$9:$AN$9,DATA!$D$9:$D$9,A7,DATA!$I$9:$I$9,$C$2,DATA!$B$9:$B$9,"&gt;="&amp;$B$1,DATA!$B$9:$B$9,"&lt;="&amp;$B$2)/C7</f>
        <v>#DIV/0!</v>
      </c>
    </row>
    <row r="8" spans="1:21" x14ac:dyDescent="0.25">
      <c r="A8" s="44" t="s">
        <v>156</v>
      </c>
      <c r="B8" s="157">
        <f>COUNTIFS(DATA!$D$9:$D$9,A8,DATA!$I$9:$I$9,$C$2,DATA!$B$9:$B$9,"&gt;="&amp;$B$1,DATA!$B$9:$B$9,"&lt;="&amp;$B$2)</f>
        <v>0</v>
      </c>
      <c r="C8" s="36">
        <f>SUMIFS(DATA!$J$9:$J$9,DATA!$D$9:$D$9,A8,DATA!$I$9:$I$9,$C$2,DATA!$B$9:$B$9,"&gt;="&amp;$B$1,DATA!$B$9:$B$9,"&lt;="&amp;$B$2)/1000</f>
        <v>0</v>
      </c>
      <c r="D8" s="157">
        <f>COUNTIFS(DATA!$D$9:$D$9,A8,DATA!$E$9:$E$9,$D$3,DATA!$I$9:$I$9,$C$2,DATA!$B$9:$B$9,"&gt;="&amp;$B$1,DATA!$B$9:$B$9,"&lt;="&amp;$B$2)</f>
        <v>0</v>
      </c>
      <c r="E8" s="39">
        <f>SUMIFS(DATA!$J$9:$J$9,DATA!$D$9:$D$9,A8,DATA!$E$9:$E$9,$D$3,DATA!$I$9:$I$9,$C$2,DATA!$B$9:$B$9,"&gt;="&amp;$B$1,DATA!$B$9:$B$9,"&lt;="&amp;$B$2)/1000</f>
        <v>0</v>
      </c>
      <c r="F8" s="157">
        <f>COUNTIFS(DATA!$D$9:$D$9,A8,DATA!$E$9:$E$9,$F$3,DATA!$I$9:$I$9,$C$2,DATA!$B$9:$B$9,"&gt;="&amp;$B$1,DATA!$B$9:$B$9,"&lt;="&amp;$B$2)</f>
        <v>0</v>
      </c>
      <c r="G8" s="36">
        <f>SUMIFS(DATA!$J$9:$J$9,DATA!$D$9:$D$9,A8,DATA!$E$9:$E$9,$F$3,DATA!$I$9:$I$9,$C$2,DATA!$B$9:$B$9,"&gt;="&amp;$B$1,DATA!$B$9:$B$9,"&lt;="&amp;$B$2)/1000</f>
        <v>0</v>
      </c>
      <c r="H8" s="157">
        <f>COUNTIFS(DATA!$D$9:$D$9,A8,DATA!$E$9:$E$9,$H$3,DATA!$I$9:$I$9,$C$2,DATA!$B$9:$B$9,"&gt;="&amp;$B$1,DATA!$B$9:$B$9,"&lt;="&amp;$B$2)</f>
        <v>0</v>
      </c>
      <c r="I8" s="36">
        <f>SUMIFS(DATA!$J$9:$J$9,DATA!$D$9:$D$9,A8,DATA!$E$9:$E$9,$H$3,DATA!$I$9:$I$9,$C$2,DATA!$B$9:$B$9,"&gt;="&amp;$B$1,DATA!$B$9:$B$9,"&lt;="&amp;$B$2)/1000</f>
        <v>0</v>
      </c>
      <c r="J8" s="157">
        <f>COUNTIFS(DATA!$D$9:$D$9,A8,DATA!$E$9:$E$9,$J$3,DATA!$I$9:$I$9,$C$2,DATA!$B$9:$B$9,"&gt;="&amp;$B$1,DATA!$B$9:$B$9,"&lt;="&amp;$B$2)</f>
        <v>0</v>
      </c>
      <c r="K8" s="36">
        <f>SUMIFS(DATA!$J$9:$J$9,DATA!$D$9:$D$9,A8,DATA!$E$9:$E$9,$J$3,DATA!$I$9:$I$9,$C$2,DATA!$B$9:$B$9,"&gt;="&amp;$B$1,DATA!$B$9:$B$9,"&lt;="&amp;$B$2)/1000</f>
        <v>0</v>
      </c>
      <c r="L8" s="41" t="e">
        <f>SUMIFS(DATA!$AI$9:$AI$9,DATA!$D$9:$D$9,A8,DATA!$I$9:$I$9,$C$2,DATA!$B$9:$B$9,"&gt;="&amp;$B$1,DATA!$B$9:$B$9,"&lt;="&amp;$B$2)/C8</f>
        <v>#DIV/0!</v>
      </c>
      <c r="M8" s="31" t="e">
        <f>SUMIFS(DATA!$AJ$9:$AJ$9,DATA!$D$9:$D$9,A8,DATA!$I$9:$I$9,$C$2,DATA!$B$9:$B$9,"&gt;="&amp;$B$1,DATA!$B$9:$B$9,"&lt;="&amp;$B$2)/C8</f>
        <v>#DIV/0!</v>
      </c>
      <c r="N8" s="31" t="e">
        <f>SUMIFS(DATA!$AK$9:$AK$9,DATA!$D$9:$D$9,A8,DATA!$I$9:$I$9,$C$2,DATA!$B$9:$B$9,"&gt;="&amp;$B$1,DATA!$B$9:$B$9,"&lt;="&amp;$B$2)/C8</f>
        <v>#DIV/0!</v>
      </c>
      <c r="O8" s="31" t="e">
        <f>SUMIFS(DATA!$AL$9:$AL$9,DATA!$D$9:$D$9,A8,DATA!$I$9:$I$9,$C$2,DATA!$B$9:$B$9,"&gt;="&amp;$B$1,DATA!$B$9:$B$9,"&lt;="&amp;$B$2)/C8</f>
        <v>#DIV/0!</v>
      </c>
      <c r="P8" s="31" t="e">
        <f>SUMIFS(DATA!$AM$9:$AM$9,DATA!$D$9:$D$9,A8,DATA!$I$9:$I$9,$C$2,DATA!$B$9:$B$9,"&gt;="&amp;$B$1,DATA!$B$9:$B$9,"&lt;="&amp;$B$2)/C8</f>
        <v>#DIV/0!</v>
      </c>
      <c r="Q8" s="36" t="e">
        <f>SUMIFS(DATA!$AN$9:$AN$9,DATA!$D$9:$D$9,A8,DATA!$I$9:$I$9,$C$2,DATA!$B$9:$B$9,"&gt;="&amp;$B$1,DATA!$B$9:$B$9,"&lt;="&amp;$B$2)/C8</f>
        <v>#DIV/0!</v>
      </c>
    </row>
    <row r="9" spans="1:21" x14ac:dyDescent="0.25">
      <c r="A9" s="194" t="s">
        <v>149</v>
      </c>
      <c r="B9" s="157">
        <f>COUNTIFS(DATA!$D$9:$D$9,A9,DATA!$I$9:$I$9,$C$2,DATA!$B$9:$B$9,"&gt;="&amp;$B$1,DATA!$B$9:$B$9,"&lt;="&amp;$B$2)</f>
        <v>0</v>
      </c>
      <c r="C9" s="36">
        <f>SUMIFS(DATA!$J$9:$J$9,DATA!$D$9:$D$9,A9,DATA!$I$9:$I$9,$C$2,DATA!$B$9:$B$9,"&gt;="&amp;$B$1,DATA!$B$9:$B$9,"&lt;="&amp;$B$2)/1000</f>
        <v>0</v>
      </c>
      <c r="D9" s="157">
        <f>COUNTIFS(DATA!$D$9:$D$9,A9,DATA!$E$9:$E$9,$D$3,DATA!$I$9:$I$9,$C$2,DATA!$B$9:$B$9,"&gt;="&amp;$B$1,DATA!$B$9:$B$9,"&lt;="&amp;$B$2)</f>
        <v>0</v>
      </c>
      <c r="E9" s="39">
        <f>SUMIFS(DATA!$J$9:$J$9,DATA!$D$9:$D$9,A9,DATA!$E$9:$E$9,$D$3,DATA!$I$9:$I$9,$C$2,DATA!$B$9:$B$9,"&gt;="&amp;$B$1,DATA!$B$9:$B$9,"&lt;="&amp;$B$2)/1000</f>
        <v>0</v>
      </c>
      <c r="F9" s="157">
        <f>COUNTIFS(DATA!$D$9:$D$9,A9,DATA!$E$9:$E$9,$F$3,DATA!$I$9:$I$9,$C$2,DATA!$B$9:$B$9,"&gt;="&amp;$B$1,DATA!$B$9:$B$9,"&lt;="&amp;$B$2)</f>
        <v>0</v>
      </c>
      <c r="G9" s="36">
        <f>SUMIFS(DATA!$J$9:$J$9,DATA!$D$9:$D$9,A9,DATA!$E$9:$E$9,$F$3,DATA!$I$9:$I$9,$C$2,DATA!$B$9:$B$9,"&gt;="&amp;$B$1,DATA!$B$9:$B$9,"&lt;="&amp;$B$2)/1000</f>
        <v>0</v>
      </c>
      <c r="H9" s="157">
        <f>COUNTIFS(DATA!$D$9:$D$9,A9,DATA!$E$9:$E$9,$H$3,DATA!$I$9:$I$9,$C$2,DATA!$B$9:$B$9,"&gt;="&amp;$B$1,DATA!$B$9:$B$9,"&lt;="&amp;$B$2)</f>
        <v>0</v>
      </c>
      <c r="I9" s="36">
        <f>SUMIFS(DATA!$J$9:$J$9,DATA!$D$9:$D$9,A9,DATA!$E$9:$E$9,$H$3,DATA!$I$9:$I$9,$C$2,DATA!$B$9:$B$9,"&gt;="&amp;$B$1,DATA!$B$9:$B$9,"&lt;="&amp;$B$2)/1000</f>
        <v>0</v>
      </c>
      <c r="J9" s="157">
        <f>COUNTIFS(DATA!$D$9:$D$9,A9,DATA!$E$9:$E$9,$J$3,DATA!$I$9:$I$9,$C$2,DATA!$B$9:$B$9,"&gt;="&amp;$B$1,DATA!$B$9:$B$9,"&lt;="&amp;$B$2)</f>
        <v>0</v>
      </c>
      <c r="K9" s="36">
        <f>SUMIFS(DATA!$J$9:$J$9,DATA!$D$9:$D$9,A9,DATA!$E$9:$E$9,$J$3,DATA!$I$9:$I$9,$C$2,DATA!$B$9:$B$9,"&gt;="&amp;$B$1,DATA!$B$9:$B$9,"&lt;="&amp;$B$2)/1000</f>
        <v>0</v>
      </c>
      <c r="L9" s="41" t="e">
        <f>SUMIFS(DATA!$AI$9:$AI$9,DATA!$D$9:$D$9,A9,DATA!$I$9:$I$9,$C$2,DATA!$B$9:$B$9,"&gt;="&amp;$B$1,DATA!$B$9:$B$9,"&lt;="&amp;$B$2)/C9</f>
        <v>#DIV/0!</v>
      </c>
      <c r="M9" s="31" t="e">
        <f>SUMIFS(DATA!$AJ$9:$AJ$9,DATA!$D$9:$D$9,A9,DATA!$I$9:$I$9,$C$2,DATA!$B$9:$B$9,"&gt;="&amp;$B$1,DATA!$B$9:$B$9,"&lt;="&amp;$B$2)/C9</f>
        <v>#DIV/0!</v>
      </c>
      <c r="N9" s="31" t="e">
        <f>SUMIFS(DATA!$AK$9:$AK$9,DATA!$D$9:$D$9,A9,DATA!$I$9:$I$9,$C$2,DATA!$B$9:$B$9,"&gt;="&amp;$B$1,DATA!$B$9:$B$9,"&lt;="&amp;$B$2)/C9</f>
        <v>#DIV/0!</v>
      </c>
      <c r="O9" s="31" t="e">
        <f>SUMIFS(DATA!$AL$9:$AL$9,DATA!$D$9:$D$9,A9,DATA!$I$9:$I$9,$C$2,DATA!$B$9:$B$9,"&gt;="&amp;$B$1,DATA!$B$9:$B$9,"&lt;="&amp;$B$2)/C9</f>
        <v>#DIV/0!</v>
      </c>
      <c r="P9" s="31" t="e">
        <f>SUMIFS(DATA!$AM$9:$AM$9,DATA!$D$9:$D$9,A9,DATA!$I$9:$I$9,$C$2,DATA!$B$9:$B$9,"&gt;="&amp;$B$1,DATA!$B$9:$B$9,"&lt;="&amp;$B$2)/C9</f>
        <v>#DIV/0!</v>
      </c>
      <c r="Q9" s="36" t="e">
        <f>SUMIFS(DATA!$AN$9:$AN$9,DATA!$D$9:$D$9,A9,DATA!$I$9:$I$9,$C$2,DATA!$B$9:$B$9,"&gt;="&amp;$B$1,DATA!$B$9:$B$9,"&lt;="&amp;$B$2)/C9</f>
        <v>#DIV/0!</v>
      </c>
    </row>
    <row r="10" spans="1:21" x14ac:dyDescent="0.25">
      <c r="A10" s="44" t="s">
        <v>137</v>
      </c>
      <c r="B10" s="157">
        <f>COUNTIFS(DATA!$D$9:$D$9,A10,DATA!$I$9:$I$9,$C$2,DATA!$B$9:$B$9,"&gt;="&amp;$B$1,DATA!$B$9:$B$9,"&lt;="&amp;$B$2)</f>
        <v>0</v>
      </c>
      <c r="C10" s="36">
        <f>SUMIFS(DATA!$J$9:$J$9,DATA!$D$9:$D$9,A10,DATA!$I$9:$I$9,$C$2,DATA!$B$9:$B$9,"&gt;="&amp;$B$1,DATA!$B$9:$B$9,"&lt;="&amp;$B$2)/1000</f>
        <v>0</v>
      </c>
      <c r="D10" s="157">
        <f>COUNTIFS(DATA!$D$9:$D$9,A10,DATA!$E$9:$E$9,$D$3,DATA!$I$9:$I$9,$C$2,DATA!$B$9:$B$9,"&gt;="&amp;$B$1,DATA!$B$9:$B$9,"&lt;="&amp;$B$2)</f>
        <v>0</v>
      </c>
      <c r="E10" s="39">
        <f>SUMIFS(DATA!$J$9:$J$9,DATA!$D$9:$D$9,A10,DATA!$E$9:$E$9,$D$3,DATA!$I$9:$I$9,$C$2,DATA!$B$9:$B$9,"&gt;="&amp;$B$1,DATA!$B$9:$B$9,"&lt;="&amp;$B$2)/1000</f>
        <v>0</v>
      </c>
      <c r="F10" s="157">
        <f>COUNTIFS(DATA!$D$9:$D$9,A10,DATA!$E$9:$E$9,$F$3,DATA!$I$9:$I$9,$C$2,DATA!$B$9:$B$9,"&gt;="&amp;$B$1,DATA!$B$9:$B$9,"&lt;="&amp;$B$2)</f>
        <v>0</v>
      </c>
      <c r="G10" s="36">
        <f>SUMIFS(DATA!$J$9:$J$9,DATA!$D$9:$D$9,A10,DATA!$E$9:$E$9,$F$3,DATA!$I$9:$I$9,$C$2,DATA!$B$9:$B$9,"&gt;="&amp;$B$1,DATA!$B$9:$B$9,"&lt;="&amp;$B$2)/1000</f>
        <v>0</v>
      </c>
      <c r="H10" s="157">
        <f>COUNTIFS(DATA!$D$9:$D$9,A10,DATA!$E$9:$E$9,$H$3,DATA!$I$9:$I$9,$C$2,DATA!$B$9:$B$9,"&gt;="&amp;$B$1,DATA!$B$9:$B$9,"&lt;="&amp;$B$2)</f>
        <v>0</v>
      </c>
      <c r="I10" s="36">
        <f>SUMIFS(DATA!$J$9:$J$9,DATA!$D$9:$D$9,A10,DATA!$E$9:$E$9,$H$3,DATA!$I$9:$I$9,$C$2,DATA!$B$9:$B$9,"&gt;="&amp;$B$1,DATA!$B$9:$B$9,"&lt;="&amp;$B$2)/1000</f>
        <v>0</v>
      </c>
      <c r="J10" s="157">
        <f>COUNTIFS(DATA!$D$9:$D$9,A10,DATA!$E$9:$E$9,$J$3,DATA!$I$9:$I$9,$C$2,DATA!$B$9:$B$9,"&gt;="&amp;$B$1,DATA!$B$9:$B$9,"&lt;="&amp;$B$2)</f>
        <v>0</v>
      </c>
      <c r="K10" s="36">
        <f>SUMIFS(DATA!$J$9:$J$9,DATA!$D$9:$D$9,A10,DATA!$E$9:$E$9,$J$3,DATA!$I$9:$I$9,$C$2,DATA!$B$9:$B$9,"&gt;="&amp;$B$1,DATA!$B$9:$B$9,"&lt;="&amp;$B$2)/1000</f>
        <v>0</v>
      </c>
      <c r="L10" s="41" t="e">
        <f>SUMIFS(DATA!$AI$9:$AI$9,DATA!$D$9:$D$9,A10,DATA!$I$9:$I$9,$C$2,DATA!$B$9:$B$9,"&gt;="&amp;$B$1,DATA!$B$9:$B$9,"&lt;="&amp;$B$2)/C10</f>
        <v>#DIV/0!</v>
      </c>
      <c r="M10" s="31" t="e">
        <f>SUMIFS(DATA!$AJ$9:$AJ$9,DATA!$D$9:$D$9,A10,DATA!$I$9:$I$9,$C$2,DATA!$B$9:$B$9,"&gt;="&amp;$B$1,DATA!$B$9:$B$9,"&lt;="&amp;$B$2)/C10</f>
        <v>#DIV/0!</v>
      </c>
      <c r="N10" s="31" t="e">
        <f>SUMIFS(DATA!$AK$9:$AK$9,DATA!$D$9:$D$9,A10,DATA!$I$9:$I$9,$C$2,DATA!$B$9:$B$9,"&gt;="&amp;$B$1,DATA!$B$9:$B$9,"&lt;="&amp;$B$2)/C10</f>
        <v>#DIV/0!</v>
      </c>
      <c r="O10" s="31" t="e">
        <f>SUMIFS(DATA!$AL$9:$AL$9,DATA!$D$9:$D$9,A10,DATA!$I$9:$I$9,$C$2,DATA!$B$9:$B$9,"&gt;="&amp;$B$1,DATA!$B$9:$B$9,"&lt;="&amp;$B$2)/C10</f>
        <v>#DIV/0!</v>
      </c>
      <c r="P10" s="31" t="e">
        <f>SUMIFS(DATA!$AM$9:$AM$9,DATA!$D$9:$D$9,A10,DATA!$I$9:$I$9,$C$2,DATA!$B$9:$B$9,"&gt;="&amp;$B$1,DATA!$B$9:$B$9,"&lt;="&amp;$B$2)/C10</f>
        <v>#DIV/0!</v>
      </c>
      <c r="Q10" s="36" t="e">
        <f>SUMIFS(DATA!$AN$9:$AN$9,DATA!$D$9:$D$9,A10,DATA!$I$9:$I$9,$C$2,DATA!$B$9:$B$9,"&gt;="&amp;$B$1,DATA!$B$9:$B$9,"&lt;="&amp;$B$2)/C10</f>
        <v>#DIV/0!</v>
      </c>
    </row>
    <row r="11" spans="1:21" x14ac:dyDescent="0.25">
      <c r="A11" s="44" t="s">
        <v>165</v>
      </c>
      <c r="B11" s="157">
        <f>COUNTIFS(DATA!$D$9:$D$9,A11,DATA!$I$9:$I$9,$C$2,DATA!$B$9:$B$9,"&gt;="&amp;$B$1,DATA!$B$9:$B$9,"&lt;="&amp;$B$2)</f>
        <v>0</v>
      </c>
      <c r="C11" s="36">
        <f>SUMIFS(DATA!$J$9:$J$9,DATA!$D$9:$D$9,A11,DATA!$I$9:$I$9,$C$2,DATA!$B$9:$B$9,"&gt;="&amp;$B$1,DATA!$B$9:$B$9,"&lt;="&amp;$B$2)/1000</f>
        <v>0</v>
      </c>
      <c r="D11" s="157">
        <f>COUNTIFS(DATA!$D$9:$D$9,A11,DATA!$E$9:$E$9,$D$3,DATA!$I$9:$I$9,$C$2,DATA!$B$9:$B$9,"&gt;="&amp;$B$1,DATA!$B$9:$B$9,"&lt;="&amp;$B$2)</f>
        <v>0</v>
      </c>
      <c r="E11" s="39">
        <f>SUMIFS(DATA!$J$9:$J$9,DATA!$D$9:$D$9,A11,DATA!$E$9:$E$9,$D$3,DATA!$I$9:$I$9,$C$2,DATA!$B$9:$B$9,"&gt;="&amp;$B$1,DATA!$B$9:$B$9,"&lt;="&amp;$B$2)/1000</f>
        <v>0</v>
      </c>
      <c r="F11" s="157">
        <f>COUNTIFS(DATA!$D$9:$D$9,A11,DATA!$E$9:$E$9,$F$3,DATA!$I$9:$I$9,$C$2,DATA!$B$9:$B$9,"&gt;="&amp;$B$1,DATA!$B$9:$B$9,"&lt;="&amp;$B$2)</f>
        <v>0</v>
      </c>
      <c r="G11" s="36">
        <f>SUMIFS(DATA!$J$9:$J$9,DATA!$D$9:$D$9,A11,DATA!$E$9:$E$9,$F$3,DATA!$I$9:$I$9,$C$2,DATA!$B$9:$B$9,"&gt;="&amp;$B$1,DATA!$B$9:$B$9,"&lt;="&amp;$B$2)/1000</f>
        <v>0</v>
      </c>
      <c r="H11" s="157">
        <f>COUNTIFS(DATA!$D$9:$D$9,A11,DATA!$E$9:$E$9,$H$3,DATA!$I$9:$I$9,$C$2,DATA!$B$9:$B$9,"&gt;="&amp;$B$1,DATA!$B$9:$B$9,"&lt;="&amp;$B$2)</f>
        <v>0</v>
      </c>
      <c r="I11" s="36">
        <f>SUMIFS(DATA!$J$9:$J$9,DATA!$D$9:$D$9,A11,DATA!$E$9:$E$9,$H$3,DATA!$I$9:$I$9,$C$2,DATA!$B$9:$B$9,"&gt;="&amp;$B$1,DATA!$B$9:$B$9,"&lt;="&amp;$B$2)/1000</f>
        <v>0</v>
      </c>
      <c r="J11" s="157">
        <f>COUNTIFS(DATA!$D$9:$D$9,A11,DATA!$E$9:$E$9,$J$3,DATA!$I$9:$I$9,$C$2,DATA!$B$9:$B$9,"&gt;="&amp;$B$1,DATA!$B$9:$B$9,"&lt;="&amp;$B$2)</f>
        <v>0</v>
      </c>
      <c r="K11" s="36">
        <f>SUMIFS(DATA!$J$9:$J$9,DATA!$D$9:$D$9,A11,DATA!$E$9:$E$9,$J$3,DATA!$I$9:$I$9,$C$2,DATA!$B$9:$B$9,"&gt;="&amp;$B$1,DATA!$B$9:$B$9,"&lt;="&amp;$B$2)/1000</f>
        <v>0</v>
      </c>
      <c r="L11" s="41" t="e">
        <f>SUMIFS(DATA!$AI$9:$AI$9,DATA!$D$9:$D$9,A11,DATA!$I$9:$I$9,$C$2,DATA!$B$9:$B$9,"&gt;="&amp;$B$1,DATA!$B$9:$B$9,"&lt;="&amp;$B$2)/C11</f>
        <v>#DIV/0!</v>
      </c>
      <c r="M11" s="31" t="e">
        <f>SUMIFS(DATA!$AJ$9:$AJ$9,DATA!$D$9:$D$9,A11,DATA!$I$9:$I$9,$C$2,DATA!$B$9:$B$9,"&gt;="&amp;$B$1,DATA!$B$9:$B$9,"&lt;="&amp;$B$2)/C11</f>
        <v>#DIV/0!</v>
      </c>
      <c r="N11" s="31" t="e">
        <f>SUMIFS(DATA!$AK$9:$AK$9,DATA!$D$9:$D$9,A11,DATA!$I$9:$I$9,$C$2,DATA!$B$9:$B$9,"&gt;="&amp;$B$1,DATA!$B$9:$B$9,"&lt;="&amp;$B$2)/C11</f>
        <v>#DIV/0!</v>
      </c>
      <c r="O11" s="31" t="e">
        <f>SUMIFS(DATA!$AL$9:$AL$9,DATA!$D$9:$D$9,A11,DATA!$I$9:$I$9,$C$2,DATA!$B$9:$B$9,"&gt;="&amp;$B$1,DATA!$B$9:$B$9,"&lt;="&amp;$B$2)/C11</f>
        <v>#DIV/0!</v>
      </c>
      <c r="P11" s="31" t="e">
        <f>SUMIFS(DATA!$AM$9:$AM$9,DATA!$D$9:$D$9,A11,DATA!$I$9:$I$9,$C$2,DATA!$B$9:$B$9,"&gt;="&amp;$B$1,DATA!$B$9:$B$9,"&lt;="&amp;$B$2)/C11</f>
        <v>#DIV/0!</v>
      </c>
      <c r="Q11" s="36" t="e">
        <f>SUMIFS(DATA!$AN$9:$AN$9,DATA!$D$9:$D$9,A11,DATA!$I$9:$I$9,$C$2,DATA!$B$9:$B$9,"&gt;="&amp;$B$1,DATA!$B$9:$B$9,"&lt;="&amp;$B$2)/C11</f>
        <v>#DIV/0!</v>
      </c>
    </row>
    <row r="12" spans="1:21" x14ac:dyDescent="0.25">
      <c r="A12" s="198" t="s">
        <v>127</v>
      </c>
      <c r="B12" s="157">
        <f>COUNTIFS(DATA!$D$9:$D$9,A12,DATA!$I$9:$I$9,$C$2,DATA!$B$9:$B$9,"&gt;="&amp;$B$1,DATA!$B$9:$B$9,"&lt;="&amp;$B$2)</f>
        <v>0</v>
      </c>
      <c r="C12" s="36">
        <f>SUMIFS(DATA!$J$9:$J$9,DATA!$D$9:$D$9,A12,DATA!$I$9:$I$9,$C$2,DATA!$B$9:$B$9,"&gt;="&amp;$B$1,DATA!$B$9:$B$9,"&lt;="&amp;$B$2)/1000</f>
        <v>0</v>
      </c>
      <c r="D12" s="157">
        <f>COUNTIFS(DATA!$D$9:$D$9,A12,DATA!$E$9:$E$9,$D$3,DATA!$I$9:$I$9,$C$2,DATA!$B$9:$B$9,"&gt;="&amp;$B$1,DATA!$B$9:$B$9,"&lt;="&amp;$B$2)</f>
        <v>0</v>
      </c>
      <c r="E12" s="39">
        <f>SUMIFS(DATA!$J$9:$J$9,DATA!$D$9:$D$9,A12,DATA!$E$9:$E$9,$D$3,DATA!$I$9:$I$9,$C$2,DATA!$B$9:$B$9,"&gt;="&amp;$B$1,DATA!$B$9:$B$9,"&lt;="&amp;$B$2)/1000</f>
        <v>0</v>
      </c>
      <c r="F12" s="157">
        <f>COUNTIFS(DATA!$D$9:$D$9,A12,DATA!$E$9:$E$9,$F$3,DATA!$I$9:$I$9,$C$2,DATA!$B$9:$B$9,"&gt;="&amp;$B$1,DATA!$B$9:$B$9,"&lt;="&amp;$B$2)</f>
        <v>0</v>
      </c>
      <c r="G12" s="36">
        <f>SUMIFS(DATA!$J$9:$J$9,DATA!$D$9:$D$9,A12,DATA!$E$9:$E$9,$F$3,DATA!$I$9:$I$9,$C$2,DATA!$B$9:$B$9,"&gt;="&amp;$B$1,DATA!$B$9:$B$9,"&lt;="&amp;$B$2)/1000</f>
        <v>0</v>
      </c>
      <c r="H12" s="157">
        <f>COUNTIFS(DATA!$D$9:$D$9,A12,DATA!$E$9:$E$9,$H$3,DATA!$I$9:$I$9,$C$2,DATA!$B$9:$B$9,"&gt;="&amp;$B$1,DATA!$B$9:$B$9,"&lt;="&amp;$B$2)</f>
        <v>0</v>
      </c>
      <c r="I12" s="36">
        <f>SUMIFS(DATA!$J$9:$J$9,DATA!$D$9:$D$9,A12,DATA!$E$9:$E$9,$H$3,DATA!$I$9:$I$9,$C$2,DATA!$B$9:$B$9,"&gt;="&amp;$B$1,DATA!$B$9:$B$9,"&lt;="&amp;$B$2)/1000</f>
        <v>0</v>
      </c>
      <c r="J12" s="157">
        <f>COUNTIFS(DATA!$D$9:$D$9,A12,DATA!$E$9:$E$9,$J$3,DATA!$I$9:$I$9,$C$2,DATA!$B$9:$B$9,"&gt;="&amp;$B$1,DATA!$B$9:$B$9,"&lt;="&amp;$B$2)</f>
        <v>0</v>
      </c>
      <c r="K12" s="36">
        <f>SUMIFS(DATA!$J$9:$J$9,DATA!$D$9:$D$9,A12,DATA!$E$9:$E$9,$J$3,DATA!$I$9:$I$9,$C$2,DATA!$B$9:$B$9,"&gt;="&amp;$B$1,DATA!$B$9:$B$9,"&lt;="&amp;$B$2)/1000</f>
        <v>0</v>
      </c>
      <c r="L12" s="41" t="e">
        <f>SUMIFS(DATA!$AI$9:$AI$9,DATA!$D$9:$D$9,A12,DATA!$I$9:$I$9,$C$2,DATA!$B$9:$B$9,"&gt;="&amp;$B$1,DATA!$B$9:$B$9,"&lt;="&amp;$B$2)/C12</f>
        <v>#DIV/0!</v>
      </c>
      <c r="M12" s="31" t="e">
        <f>SUMIFS(DATA!$AJ$9:$AJ$9,DATA!$D$9:$D$9,A12,DATA!$I$9:$I$9,$C$2,DATA!$B$9:$B$9,"&gt;="&amp;$B$1,DATA!$B$9:$B$9,"&lt;="&amp;$B$2)/C12</f>
        <v>#DIV/0!</v>
      </c>
      <c r="N12" s="31" t="e">
        <f>SUMIFS(DATA!$AK$9:$AK$9,DATA!$D$9:$D$9,A12,DATA!$I$9:$I$9,$C$2,DATA!$B$9:$B$9,"&gt;="&amp;$B$1,DATA!$B$9:$B$9,"&lt;="&amp;$B$2)/C12</f>
        <v>#DIV/0!</v>
      </c>
      <c r="O12" s="31" t="e">
        <f>SUMIFS(DATA!$AL$9:$AL$9,DATA!$D$9:$D$9,A12,DATA!$I$9:$I$9,$C$2,DATA!$B$9:$B$9,"&gt;="&amp;$B$1,DATA!$B$9:$B$9,"&lt;="&amp;$B$2)/C12</f>
        <v>#DIV/0!</v>
      </c>
      <c r="P12" s="31" t="e">
        <f>SUMIFS(DATA!$AM$9:$AM$9,DATA!$D$9:$D$9,A12,DATA!$I$9:$I$9,$C$2,DATA!$B$9:$B$9,"&gt;="&amp;$B$1,DATA!$B$9:$B$9,"&lt;="&amp;$B$2)/C12</f>
        <v>#DIV/0!</v>
      </c>
      <c r="Q12" s="36" t="e">
        <f>SUMIFS(DATA!$AN$9:$AN$9,DATA!$D$9:$D$9,A12,DATA!$I$9:$I$9,$C$2,DATA!$B$9:$B$9,"&gt;="&amp;$B$1,DATA!$B$9:$B$9,"&lt;="&amp;$B$2)/C12</f>
        <v>#DIV/0!</v>
      </c>
    </row>
    <row r="13" spans="1:21" x14ac:dyDescent="0.25">
      <c r="A13" s="54" t="s">
        <v>41</v>
      </c>
      <c r="B13" s="157">
        <f>COUNTIFS(DATA!$D$9:$D$9,A13,DATA!$I$9:$I$9,$C$2,DATA!$B$9:$B$9,"&gt;="&amp;$B$1,DATA!$B$9:$B$9,"&lt;="&amp;$B$2)</f>
        <v>0</v>
      </c>
      <c r="C13" s="36">
        <f>SUMIFS(DATA!$J$9:$J$9,DATA!$D$9:$D$9,A13,DATA!$I$9:$I$9,$C$2,DATA!$B$9:$B$9,"&gt;="&amp;$B$1,DATA!$B$9:$B$9,"&lt;="&amp;$B$2)/1000</f>
        <v>0</v>
      </c>
      <c r="D13" s="157">
        <f>COUNTIFS(DATA!$D$9:$D$9,A13,DATA!$E$9:$E$9,$D$3,DATA!$I$9:$I$9,$C$2,DATA!$B$9:$B$9,"&gt;="&amp;$B$1,DATA!$B$9:$B$9,"&lt;="&amp;$B$2)</f>
        <v>0</v>
      </c>
      <c r="E13" s="39">
        <f>SUMIFS(DATA!$J$9:$J$9,DATA!$D$9:$D$9,A13,DATA!$E$9:$E$9,$D$3,DATA!$I$9:$I$9,$C$2,DATA!$B$9:$B$9,"&gt;="&amp;$B$1,DATA!$B$9:$B$9,"&lt;="&amp;$B$2)/1000</f>
        <v>0</v>
      </c>
      <c r="F13" s="157">
        <f>COUNTIFS(DATA!$D$9:$D$9,A13,DATA!$E$9:$E$9,$F$3,DATA!$I$9:$I$9,$C$2,DATA!$B$9:$B$9,"&gt;="&amp;$B$1,DATA!$B$9:$B$9,"&lt;="&amp;$B$2)</f>
        <v>0</v>
      </c>
      <c r="G13" s="36">
        <f>SUMIFS(DATA!$J$9:$J$9,DATA!$D$9:$D$9,A13,DATA!$E$9:$E$9,$F$3,DATA!$I$9:$I$9,$C$2,DATA!$B$9:$B$9,"&gt;="&amp;$B$1,DATA!$B$9:$B$9,"&lt;="&amp;$B$2)/1000</f>
        <v>0</v>
      </c>
      <c r="H13" s="157">
        <f>COUNTIFS(DATA!$D$9:$D$9,A13,DATA!$E$9:$E$9,$H$3,DATA!$I$9:$I$9,$C$2,DATA!$B$9:$B$9,"&gt;="&amp;$B$1,DATA!$B$9:$B$9,"&lt;="&amp;$B$2)</f>
        <v>0</v>
      </c>
      <c r="I13" s="36">
        <f>SUMIFS(DATA!$J$9:$J$9,DATA!$D$9:$D$9,A13,DATA!$E$9:$E$9,$H$3,DATA!$I$9:$I$9,$C$2,DATA!$B$9:$B$9,"&gt;="&amp;$B$1,DATA!$B$9:$B$9,"&lt;="&amp;$B$2)/1000</f>
        <v>0</v>
      </c>
      <c r="J13" s="157">
        <f>COUNTIFS(DATA!$D$9:$D$9,A13,DATA!$E$9:$E$9,$J$3,DATA!$I$9:$I$9,$C$2,DATA!$B$9:$B$9,"&gt;="&amp;$B$1,DATA!$B$9:$B$9,"&lt;="&amp;$B$2)</f>
        <v>0</v>
      </c>
      <c r="K13" s="36">
        <f>SUMIFS(DATA!$J$9:$J$9,DATA!$D$9:$D$9,A13,DATA!$E$9:$E$9,$J$3,DATA!$I$9:$I$9,$C$2,DATA!$B$9:$B$9,"&gt;="&amp;$B$1,DATA!$B$9:$B$9,"&lt;="&amp;$B$2)/1000</f>
        <v>0</v>
      </c>
      <c r="L13" s="41" t="e">
        <f>SUMIFS(DATA!$AI$9:$AI$9,DATA!$D$9:$D$9,A13,DATA!$I$9:$I$9,$C$2,DATA!$B$9:$B$9,"&gt;="&amp;$B$1,DATA!$B$9:$B$9,"&lt;="&amp;$B$2)/C13</f>
        <v>#DIV/0!</v>
      </c>
      <c r="M13" s="31" t="e">
        <f>SUMIFS(DATA!$AJ$9:$AJ$9,DATA!$D$9:$D$9,A13,DATA!$I$9:$I$9,$C$2,DATA!$B$9:$B$9,"&gt;="&amp;$B$1,DATA!$B$9:$B$9,"&lt;="&amp;$B$2)/C13</f>
        <v>#DIV/0!</v>
      </c>
      <c r="N13" s="31" t="e">
        <f>SUMIFS(DATA!$AK$9:$AK$9,DATA!$D$9:$D$9,A13,DATA!$I$9:$I$9,$C$2,DATA!$B$9:$B$9,"&gt;="&amp;$B$1,DATA!$B$9:$B$9,"&lt;="&amp;$B$2)/C13</f>
        <v>#DIV/0!</v>
      </c>
      <c r="O13" s="31" t="e">
        <f>SUMIFS(DATA!$AL$9:$AL$9,DATA!$D$9:$D$9,A13,DATA!$I$9:$I$9,$C$2,DATA!$B$9:$B$9,"&gt;="&amp;$B$1,DATA!$B$9:$B$9,"&lt;="&amp;$B$2)/C13</f>
        <v>#DIV/0!</v>
      </c>
      <c r="P13" s="31" t="e">
        <f>SUMIFS(DATA!$AM$9:$AM$9,DATA!$D$9:$D$9,A13,DATA!$I$9:$I$9,$C$2,DATA!$B$9:$B$9,"&gt;="&amp;$B$1,DATA!$B$9:$B$9,"&lt;="&amp;$B$2)/C13</f>
        <v>#DIV/0!</v>
      </c>
      <c r="Q13" s="36" t="e">
        <f>SUMIFS(DATA!$AN$9:$AN$9,DATA!$D$9:$D$9,A13,DATA!$I$9:$I$9,$C$2,DATA!$B$9:$B$9,"&gt;="&amp;$B$1,DATA!$B$9:$B$9,"&lt;="&amp;$B$2)/C13</f>
        <v>#DIV/0!</v>
      </c>
    </row>
    <row r="14" spans="1:21" x14ac:dyDescent="0.25">
      <c r="A14" s="54" t="s">
        <v>161</v>
      </c>
      <c r="B14" s="157">
        <f>COUNTIFS(DATA!$D$9:$D$9,A14,DATA!$I$9:$I$9,$C$2,DATA!$B$9:$B$9,"&gt;="&amp;$B$1,DATA!$B$9:$B$9,"&lt;="&amp;$B$2)</f>
        <v>0</v>
      </c>
      <c r="C14" s="36">
        <f>SUMIFS(DATA!$J$9:$J$9,DATA!$D$9:$D$9,A14,DATA!$I$9:$I$9,$C$2,DATA!$B$9:$B$9,"&gt;="&amp;$B$1,DATA!$B$9:$B$9,"&lt;="&amp;$B$2)/1000</f>
        <v>0</v>
      </c>
      <c r="D14" s="157">
        <f>COUNTIFS(DATA!$D$9:$D$9,A14,DATA!$E$9:$E$9,$D$3,DATA!$I$9:$I$9,$C$2,DATA!$B$9:$B$9,"&gt;="&amp;$B$1,DATA!$B$9:$B$9,"&lt;="&amp;$B$2)</f>
        <v>0</v>
      </c>
      <c r="E14" s="39">
        <f>SUMIFS(DATA!$J$9:$J$9,DATA!$D$9:$D$9,A14,DATA!$E$9:$E$9,$D$3,DATA!$I$9:$I$9,$C$2,DATA!$B$9:$B$9,"&gt;="&amp;$B$1,DATA!$B$9:$B$9,"&lt;="&amp;$B$2)/1000</f>
        <v>0</v>
      </c>
      <c r="F14" s="157">
        <f>COUNTIFS(DATA!$D$9:$D$9,A14,DATA!$E$9:$E$9,$F$3,DATA!$I$9:$I$9,$C$2,DATA!$B$9:$B$9,"&gt;="&amp;$B$1,DATA!$B$9:$B$9,"&lt;="&amp;$B$2)</f>
        <v>0</v>
      </c>
      <c r="G14" s="36">
        <f>SUMIFS(DATA!$J$9:$J$9,DATA!$D$9:$D$9,A14,DATA!$E$9:$E$9,$F$3,DATA!$I$9:$I$9,$C$2,DATA!$B$9:$B$9,"&gt;="&amp;$B$1,DATA!$B$9:$B$9,"&lt;="&amp;$B$2)/1000</f>
        <v>0</v>
      </c>
      <c r="H14" s="157">
        <f>COUNTIFS(DATA!$D$9:$D$9,A14,DATA!$E$9:$E$9,$H$3,DATA!$I$9:$I$9,$C$2,DATA!$B$9:$B$9,"&gt;="&amp;$B$1,DATA!$B$9:$B$9,"&lt;="&amp;$B$2)</f>
        <v>0</v>
      </c>
      <c r="I14" s="36">
        <f>SUMIFS(DATA!$J$9:$J$9,DATA!$D$9:$D$9,A14,DATA!$E$9:$E$9,$H$3,DATA!$I$9:$I$9,$C$2,DATA!$B$9:$B$9,"&gt;="&amp;$B$1,DATA!$B$9:$B$9,"&lt;="&amp;$B$2)/1000</f>
        <v>0</v>
      </c>
      <c r="J14" s="157">
        <f>COUNTIFS(DATA!$D$9:$D$9,A14,DATA!$E$9:$E$9,$J$3,DATA!$I$9:$I$9,$C$2,DATA!$B$9:$B$9,"&gt;="&amp;$B$1,DATA!$B$9:$B$9,"&lt;="&amp;$B$2)</f>
        <v>0</v>
      </c>
      <c r="K14" s="36">
        <f>SUMIFS(DATA!$J$9:$J$9,DATA!$D$9:$D$9,A14,DATA!$E$9:$E$9,$J$3,DATA!$I$9:$I$9,$C$2,DATA!$B$9:$B$9,"&gt;="&amp;$B$1,DATA!$B$9:$B$9,"&lt;="&amp;$B$2)/1000</f>
        <v>0</v>
      </c>
      <c r="L14" s="41" t="e">
        <f>SUMIFS(DATA!$AI$9:$AI$9,DATA!$D$9:$D$9,A14,DATA!$I$9:$I$9,$C$2,DATA!$B$9:$B$9,"&gt;="&amp;$B$1,DATA!$B$9:$B$9,"&lt;="&amp;$B$2)/C14</f>
        <v>#DIV/0!</v>
      </c>
      <c r="M14" s="31" t="e">
        <f>SUMIFS(DATA!$AJ$9:$AJ$9,DATA!$D$9:$D$9,A14,DATA!$I$9:$I$9,$C$2,DATA!$B$9:$B$9,"&gt;="&amp;$B$1,DATA!$B$9:$B$9,"&lt;="&amp;$B$2)/C14</f>
        <v>#DIV/0!</v>
      </c>
      <c r="N14" s="31" t="e">
        <f>SUMIFS(DATA!$AK$9:$AK$9,DATA!$D$9:$D$9,A14,DATA!$I$9:$I$9,$C$2,DATA!$B$9:$B$9,"&gt;="&amp;$B$1,DATA!$B$9:$B$9,"&lt;="&amp;$B$2)/C14</f>
        <v>#DIV/0!</v>
      </c>
      <c r="O14" s="31" t="e">
        <f>SUMIFS(DATA!$AL$9:$AL$9,DATA!$D$9:$D$9,A14,DATA!$I$9:$I$9,$C$2,DATA!$B$9:$B$9,"&gt;="&amp;$B$1,DATA!$B$9:$B$9,"&lt;="&amp;$B$2)/C14</f>
        <v>#DIV/0!</v>
      </c>
      <c r="P14" s="31" t="e">
        <f>SUMIFS(DATA!$AM$9:$AM$9,DATA!$D$9:$D$9,A14,DATA!$I$9:$I$9,$C$2,DATA!$B$9:$B$9,"&gt;="&amp;$B$1,DATA!$B$9:$B$9,"&lt;="&amp;$B$2)/C14</f>
        <v>#DIV/0!</v>
      </c>
      <c r="Q14" s="36" t="e">
        <f>SUMIFS(DATA!$AN$9:$AN$9,DATA!$D$9:$D$9,A14,DATA!$I$9:$I$9,$C$2,DATA!$B$9:$B$9,"&gt;="&amp;$B$1,DATA!$B$9:$B$9,"&lt;="&amp;$B$2)/C14</f>
        <v>#DIV/0!</v>
      </c>
    </row>
    <row r="15" spans="1:21" x14ac:dyDescent="0.25">
      <c r="A15" s="54" t="s">
        <v>151</v>
      </c>
      <c r="B15" s="157">
        <f>COUNTIFS(DATA!$D$9:$D$9,A15,DATA!$I$9:$I$9,$C$2,DATA!$B$9:$B$9,"&gt;="&amp;$B$1,DATA!$B$9:$B$9,"&lt;="&amp;$B$2)</f>
        <v>0</v>
      </c>
      <c r="C15" s="36">
        <f>SUMIFS(DATA!$J$9:$J$9,DATA!$D$9:$D$9,A15,DATA!$I$9:$I$9,$C$2,DATA!$B$9:$B$9,"&gt;="&amp;$B$1,DATA!$B$9:$B$9,"&lt;="&amp;$B$2)/1000</f>
        <v>0</v>
      </c>
      <c r="D15" s="157">
        <f>COUNTIFS(DATA!$D$9:$D$9,A15,DATA!$E$9:$E$9,$D$3,DATA!$I$9:$I$9,$C$2,DATA!$B$9:$B$9,"&gt;="&amp;$B$1,DATA!$B$9:$B$9,"&lt;="&amp;$B$2)</f>
        <v>0</v>
      </c>
      <c r="E15" s="39">
        <f>SUMIFS(DATA!$J$9:$J$9,DATA!$D$9:$D$9,A15,DATA!$E$9:$E$9,$D$3,DATA!$I$9:$I$9,$C$2,DATA!$B$9:$B$9,"&gt;="&amp;$B$1,DATA!$B$9:$B$9,"&lt;="&amp;$B$2)/1000</f>
        <v>0</v>
      </c>
      <c r="F15" s="157">
        <f>COUNTIFS(DATA!$D$9:$D$9,A15,DATA!$E$9:$E$9,$F$3,DATA!$I$9:$I$9,$C$2,DATA!$B$9:$B$9,"&gt;="&amp;$B$1,DATA!$B$9:$B$9,"&lt;="&amp;$B$2)</f>
        <v>0</v>
      </c>
      <c r="G15" s="36">
        <f>SUMIFS(DATA!$J$9:$J$9,DATA!$D$9:$D$9,A15,DATA!$E$9:$E$9,$F$3,DATA!$I$9:$I$9,$C$2,DATA!$B$9:$B$9,"&gt;="&amp;$B$1,DATA!$B$9:$B$9,"&lt;="&amp;$B$2)/1000</f>
        <v>0</v>
      </c>
      <c r="H15" s="157">
        <f>COUNTIFS(DATA!$D$9:$D$9,A15,DATA!$E$9:$E$9,$H$3,DATA!$I$9:$I$9,$C$2,DATA!$B$9:$B$9,"&gt;="&amp;$B$1,DATA!$B$9:$B$9,"&lt;="&amp;$B$2)</f>
        <v>0</v>
      </c>
      <c r="I15" s="36">
        <f>SUMIFS(DATA!$J$9:$J$9,DATA!$D$9:$D$9,A15,DATA!$E$9:$E$9,$H$3,DATA!$I$9:$I$9,$C$2,DATA!$B$9:$B$9,"&gt;="&amp;$B$1,DATA!$B$9:$B$9,"&lt;="&amp;$B$2)/1000</f>
        <v>0</v>
      </c>
      <c r="J15" s="157">
        <f>COUNTIFS(DATA!$D$9:$D$9,A15,DATA!$E$9:$E$9,$J$3,DATA!$I$9:$I$9,$C$2,DATA!$B$9:$B$9,"&gt;="&amp;$B$1,DATA!$B$9:$B$9,"&lt;="&amp;$B$2)</f>
        <v>0</v>
      </c>
      <c r="K15" s="36">
        <f>SUMIFS(DATA!$J$9:$J$9,DATA!$D$9:$D$9,A15,DATA!$E$9:$E$9,$J$3,DATA!$I$9:$I$9,$C$2,DATA!$B$9:$B$9,"&gt;="&amp;$B$1,DATA!$B$9:$B$9,"&lt;="&amp;$B$2)/1000</f>
        <v>0</v>
      </c>
      <c r="L15" s="41" t="e">
        <f>SUMIFS(DATA!$AI$9:$AI$9,DATA!$D$9:$D$9,A15,DATA!$I$9:$I$9,$C$2,DATA!$B$9:$B$9,"&gt;="&amp;$B$1,DATA!$B$9:$B$9,"&lt;="&amp;$B$2)/C15</f>
        <v>#DIV/0!</v>
      </c>
      <c r="M15" s="31" t="e">
        <f>SUMIFS(DATA!$AJ$9:$AJ$9,DATA!$D$9:$D$9,A15,DATA!$I$9:$I$9,$C$2,DATA!$B$9:$B$9,"&gt;="&amp;$B$1,DATA!$B$9:$B$9,"&lt;="&amp;$B$2)/C15</f>
        <v>#DIV/0!</v>
      </c>
      <c r="N15" s="31" t="e">
        <f>SUMIFS(DATA!$AK$9:$AK$9,DATA!$D$9:$D$9,A15,DATA!$I$9:$I$9,$C$2,DATA!$B$9:$B$9,"&gt;="&amp;$B$1,DATA!$B$9:$B$9,"&lt;="&amp;$B$2)/C15</f>
        <v>#DIV/0!</v>
      </c>
      <c r="O15" s="31" t="e">
        <f>SUMIFS(DATA!$AL$9:$AL$9,DATA!$D$9:$D$9,A15,DATA!$I$9:$I$9,$C$2,DATA!$B$9:$B$9,"&gt;="&amp;$B$1,DATA!$B$9:$B$9,"&lt;="&amp;$B$2)/C15</f>
        <v>#DIV/0!</v>
      </c>
      <c r="P15" s="31" t="e">
        <f>SUMIFS(DATA!$AM$9:$AM$9,DATA!$D$9:$D$9,A15,DATA!$I$9:$I$9,$C$2,DATA!$B$9:$B$9,"&gt;="&amp;$B$1,DATA!$B$9:$B$9,"&lt;="&amp;$B$2)/C15</f>
        <v>#DIV/0!</v>
      </c>
      <c r="Q15" s="36" t="e">
        <f>SUMIFS(DATA!$AN$9:$AN$9,DATA!$D$9:$D$9,A15,DATA!$I$9:$I$9,$C$2,DATA!$B$9:$B$9,"&gt;="&amp;$B$1,DATA!$B$9:$B$9,"&lt;="&amp;$B$2)/C15</f>
        <v>#DIV/0!</v>
      </c>
    </row>
    <row r="16" spans="1:21" x14ac:dyDescent="0.25">
      <c r="A16" s="200" t="s">
        <v>123</v>
      </c>
      <c r="B16" s="157">
        <f>COUNTIFS(DATA!$D$9:$D$9,A16,DATA!$I$9:$I$9,$C$2,DATA!$B$9:$B$9,"&gt;="&amp;$B$1,DATA!$B$9:$B$9,"&lt;="&amp;$B$2)</f>
        <v>0</v>
      </c>
      <c r="C16" s="36">
        <f>SUMIFS(DATA!$J$9:$J$9,DATA!$D$9:$D$9,A16,DATA!$I$9:$I$9,$C$2,DATA!$B$9:$B$9,"&gt;="&amp;$B$1,DATA!$B$9:$B$9,"&lt;="&amp;$B$2)/1000</f>
        <v>0</v>
      </c>
      <c r="D16" s="157">
        <f>COUNTIFS(DATA!$D$9:$D$9,A16,DATA!$E$9:$E$9,$D$3,DATA!$I$9:$I$9,$C$2,DATA!$B$9:$B$9,"&gt;="&amp;$B$1,DATA!$B$9:$B$9,"&lt;="&amp;$B$2)</f>
        <v>0</v>
      </c>
      <c r="E16" s="39">
        <f>SUMIFS(DATA!$J$9:$J$9,DATA!$D$9:$D$9,A16,DATA!$E$9:$E$9,$D$3,DATA!$I$9:$I$9,$C$2,DATA!$B$9:$B$9,"&gt;="&amp;$B$1,DATA!$B$9:$B$9,"&lt;="&amp;$B$2)/1000</f>
        <v>0</v>
      </c>
      <c r="F16" s="157">
        <f>COUNTIFS(DATA!$D$9:$D$9,A16,DATA!$E$9:$E$9,$F$3,DATA!$I$9:$I$9,$C$2,DATA!$B$9:$B$9,"&gt;="&amp;$B$1,DATA!$B$9:$B$9,"&lt;="&amp;$B$2)</f>
        <v>0</v>
      </c>
      <c r="G16" s="36">
        <f>SUMIFS(DATA!$J$9:$J$9,DATA!$D$9:$D$9,A16,DATA!$E$9:$E$9,$F$3,DATA!$I$9:$I$9,$C$2,DATA!$B$9:$B$9,"&gt;="&amp;$B$1,DATA!$B$9:$B$9,"&lt;="&amp;$B$2)/1000</f>
        <v>0</v>
      </c>
      <c r="H16" s="157">
        <f>COUNTIFS(DATA!$D$9:$D$9,A16,DATA!$E$9:$E$9,$H$3,DATA!$I$9:$I$9,$C$2,DATA!$B$9:$B$9,"&gt;="&amp;$B$1,DATA!$B$9:$B$9,"&lt;="&amp;$B$2)</f>
        <v>0</v>
      </c>
      <c r="I16" s="36">
        <f>SUMIFS(DATA!$J$9:$J$9,DATA!$D$9:$D$9,A16,DATA!$E$9:$E$9,$H$3,DATA!$I$9:$I$9,$C$2,DATA!$B$9:$B$9,"&gt;="&amp;$B$1,DATA!$B$9:$B$9,"&lt;="&amp;$B$2)/1000</f>
        <v>0</v>
      </c>
      <c r="J16" s="157">
        <f>COUNTIFS(DATA!$D$9:$D$9,A16,DATA!$E$9:$E$9,$J$3,DATA!$I$9:$I$9,$C$2,DATA!$B$9:$B$9,"&gt;="&amp;$B$1,DATA!$B$9:$B$9,"&lt;="&amp;$B$2)</f>
        <v>0</v>
      </c>
      <c r="K16" s="36">
        <f>SUMIFS(DATA!$J$9:$J$9,DATA!$D$9:$D$9,A16,DATA!$E$9:$E$9,$J$3,DATA!$I$9:$I$9,$C$2,DATA!$B$9:$B$9,"&gt;="&amp;$B$1,DATA!$B$9:$B$9,"&lt;="&amp;$B$2)/1000</f>
        <v>0</v>
      </c>
      <c r="L16" s="41" t="e">
        <f>SUMIFS(DATA!$AI$9:$AI$9,DATA!$D$9:$D$9,A16,DATA!$I$9:$I$9,$C$2,DATA!$B$9:$B$9,"&gt;="&amp;$B$1,DATA!$B$9:$B$9,"&lt;="&amp;$B$2)/C16</f>
        <v>#DIV/0!</v>
      </c>
      <c r="M16" s="31" t="e">
        <f>SUMIFS(DATA!$AJ$9:$AJ$9,DATA!$D$9:$D$9,A16,DATA!$I$9:$I$9,$C$2,DATA!$B$9:$B$9,"&gt;="&amp;$B$1,DATA!$B$9:$B$9,"&lt;="&amp;$B$2)/C16</f>
        <v>#DIV/0!</v>
      </c>
      <c r="N16" s="31" t="e">
        <f>SUMIFS(DATA!$AK$9:$AK$9,DATA!$D$9:$D$9,A16,DATA!$I$9:$I$9,$C$2,DATA!$B$9:$B$9,"&gt;="&amp;$B$1,DATA!$B$9:$B$9,"&lt;="&amp;$B$2)/C16</f>
        <v>#DIV/0!</v>
      </c>
      <c r="O16" s="31" t="e">
        <f>SUMIFS(DATA!$AL$9:$AL$9,DATA!$D$9:$D$9,A16,DATA!$I$9:$I$9,$C$2,DATA!$B$9:$B$9,"&gt;="&amp;$B$1,DATA!$B$9:$B$9,"&lt;="&amp;$B$2)/C16</f>
        <v>#DIV/0!</v>
      </c>
      <c r="P16" s="31" t="e">
        <f>SUMIFS(DATA!$AM$9:$AM$9,DATA!$D$9:$D$9,A16,DATA!$I$9:$I$9,$C$2,DATA!$B$9:$B$9,"&gt;="&amp;$B$1,DATA!$B$9:$B$9,"&lt;="&amp;$B$2)/C16</f>
        <v>#DIV/0!</v>
      </c>
      <c r="Q16" s="36" t="e">
        <f>SUMIFS(DATA!$AN$9:$AN$9,DATA!$D$9:$D$9,A16,DATA!$I$9:$I$9,$C$2,DATA!$B$9:$B$9,"&gt;="&amp;$B$1,DATA!$B$9:$B$9,"&lt;="&amp;$B$2)/C16</f>
        <v>#DIV/0!</v>
      </c>
    </row>
    <row r="17" spans="1:19" x14ac:dyDescent="0.25">
      <c r="A17" s="54" t="s">
        <v>152</v>
      </c>
      <c r="B17" s="157">
        <f>COUNTIFS(DATA!$D$9:$D$9,A17,DATA!$I$9:$I$9,$C$2,DATA!$B$9:$B$9,"&gt;="&amp;$B$1,DATA!$B$9:$B$9,"&lt;="&amp;$B$2)</f>
        <v>0</v>
      </c>
      <c r="C17" s="36">
        <f>SUMIFS(DATA!$J$9:$J$9,DATA!$D$9:$D$9,A17,DATA!$I$9:$I$9,$C$2,DATA!$B$9:$B$9,"&gt;="&amp;$B$1,DATA!$B$9:$B$9,"&lt;="&amp;$B$2)/1000</f>
        <v>0</v>
      </c>
      <c r="D17" s="157">
        <f>COUNTIFS(DATA!$D$9:$D$9,A17,DATA!$E$9:$E$9,$D$3,DATA!$I$9:$I$9,$C$2,DATA!$B$9:$B$9,"&gt;="&amp;$B$1,DATA!$B$9:$B$9,"&lt;="&amp;$B$2)</f>
        <v>0</v>
      </c>
      <c r="E17" s="39">
        <f>SUMIFS(DATA!$J$9:$J$9,DATA!$D$9:$D$9,A17,DATA!$E$9:$E$9,$D$3,DATA!$I$9:$I$9,$C$2,DATA!$B$9:$B$9,"&gt;="&amp;$B$1,DATA!$B$9:$B$9,"&lt;="&amp;$B$2)/1000</f>
        <v>0</v>
      </c>
      <c r="F17" s="157">
        <f>COUNTIFS(DATA!$D$9:$D$9,A17,DATA!$E$9:$E$9,$F$3,DATA!$I$9:$I$9,$C$2,DATA!$B$9:$B$9,"&gt;="&amp;$B$1,DATA!$B$9:$B$9,"&lt;="&amp;$B$2)</f>
        <v>0</v>
      </c>
      <c r="G17" s="36">
        <f>SUMIFS(DATA!$J$9:$J$9,DATA!$D$9:$D$9,A17,DATA!$E$9:$E$9,$F$3,DATA!$I$9:$I$9,$C$2,DATA!$B$9:$B$9,"&gt;="&amp;$B$1,DATA!$B$9:$B$9,"&lt;="&amp;$B$2)/1000</f>
        <v>0</v>
      </c>
      <c r="H17" s="157">
        <f>COUNTIFS(DATA!$D$9:$D$9,A17,DATA!$E$9:$E$9,$H$3,DATA!$I$9:$I$9,$C$2,DATA!$B$9:$B$9,"&gt;="&amp;$B$1,DATA!$B$9:$B$9,"&lt;="&amp;$B$2)</f>
        <v>0</v>
      </c>
      <c r="I17" s="36">
        <f>SUMIFS(DATA!$J$9:$J$9,DATA!$D$9:$D$9,A17,DATA!$E$9:$E$9,$H$3,DATA!$I$9:$I$9,$C$2,DATA!$B$9:$B$9,"&gt;="&amp;$B$1,DATA!$B$9:$B$9,"&lt;="&amp;$B$2)/1000</f>
        <v>0</v>
      </c>
      <c r="J17" s="157">
        <f>COUNTIFS(DATA!$D$9:$D$9,A17,DATA!$E$9:$E$9,$J$3,DATA!$I$9:$I$9,$C$2,DATA!$B$9:$B$9,"&gt;="&amp;$B$1,DATA!$B$9:$B$9,"&lt;="&amp;$B$2)</f>
        <v>0</v>
      </c>
      <c r="K17" s="36">
        <f>SUMIFS(DATA!$J$9:$J$9,DATA!$D$9:$D$9,A17,DATA!$E$9:$E$9,$J$3,DATA!$I$9:$I$9,$C$2,DATA!$B$9:$B$9,"&gt;="&amp;$B$1,DATA!$B$9:$B$9,"&lt;="&amp;$B$2)/1000</f>
        <v>0</v>
      </c>
      <c r="L17" s="41" t="e">
        <f>SUMIFS(DATA!$AI$9:$AI$9,DATA!$D$9:$D$9,A17,DATA!$I$9:$I$9,$C$2,DATA!$B$9:$B$9,"&gt;="&amp;$B$1,DATA!$B$9:$B$9,"&lt;="&amp;$B$2)/C17</f>
        <v>#DIV/0!</v>
      </c>
      <c r="M17" s="31" t="e">
        <f>SUMIFS(DATA!$AJ$9:$AJ$9,DATA!$D$9:$D$9,A17,DATA!$I$9:$I$9,$C$2,DATA!$B$9:$B$9,"&gt;="&amp;$B$1,DATA!$B$9:$B$9,"&lt;="&amp;$B$2)/C17</f>
        <v>#DIV/0!</v>
      </c>
      <c r="N17" s="31" t="e">
        <f>SUMIFS(DATA!$AK$9:$AK$9,DATA!$D$9:$D$9,A17,DATA!$I$9:$I$9,$C$2,DATA!$B$9:$B$9,"&gt;="&amp;$B$1,DATA!$B$9:$B$9,"&lt;="&amp;$B$2)/C17</f>
        <v>#DIV/0!</v>
      </c>
      <c r="O17" s="31" t="e">
        <f>SUMIFS(DATA!$AL$9:$AL$9,DATA!$D$9:$D$9,A17,DATA!$I$9:$I$9,$C$2,DATA!$B$9:$B$9,"&gt;="&amp;$B$1,DATA!$B$9:$B$9,"&lt;="&amp;$B$2)/C17</f>
        <v>#DIV/0!</v>
      </c>
      <c r="P17" s="31" t="e">
        <f>SUMIFS(DATA!$AM$9:$AM$9,DATA!$D$9:$D$9,A17,DATA!$I$9:$I$9,$C$2,DATA!$B$9:$B$9,"&gt;="&amp;$B$1,DATA!$B$9:$B$9,"&lt;="&amp;$B$2)/C17</f>
        <v>#DIV/0!</v>
      </c>
      <c r="Q17" s="36" t="e">
        <f>SUMIFS(DATA!$AN$9:$AN$9,DATA!$D$9:$D$9,A17,DATA!$I$9:$I$9,$C$2,DATA!$B$9:$B$9,"&gt;="&amp;$B$1,DATA!$B$9:$B$9,"&lt;="&amp;$B$2)/C17</f>
        <v>#DIV/0!</v>
      </c>
    </row>
    <row r="18" spans="1:19" x14ac:dyDescent="0.25">
      <c r="A18" s="199" t="s">
        <v>146</v>
      </c>
      <c r="B18" s="157">
        <f>COUNTIFS(DATA!$D$9:$D$9,A18,DATA!$I$9:$I$9,$C$2,DATA!$B$9:$B$9,"&gt;="&amp;$B$1,DATA!$B$9:$B$9,"&lt;="&amp;$B$2)</f>
        <v>0</v>
      </c>
      <c r="C18" s="36">
        <f>SUMIFS(DATA!$J$9:$J$9,DATA!$D$9:$D$9,A18,DATA!$I$9:$I$9,$C$2,DATA!$B$9:$B$9,"&gt;="&amp;$B$1,DATA!$B$9:$B$9,"&lt;="&amp;$B$2)/1000</f>
        <v>0</v>
      </c>
      <c r="D18" s="157">
        <f>COUNTIFS(DATA!$D$9:$D$9,A18,DATA!$E$9:$E$9,$D$3,DATA!$I$9:$I$9,$C$2,DATA!$B$9:$B$9,"&gt;="&amp;$B$1,DATA!$B$9:$B$9,"&lt;="&amp;$B$2)</f>
        <v>0</v>
      </c>
      <c r="E18" s="39">
        <f>SUMIFS(DATA!$J$9:$J$9,DATA!$D$9:$D$9,A18,DATA!$E$9:$E$9,$D$3,DATA!$I$9:$I$9,$C$2,DATA!$B$9:$B$9,"&gt;="&amp;$B$1,DATA!$B$9:$B$9,"&lt;="&amp;$B$2)/1000</f>
        <v>0</v>
      </c>
      <c r="F18" s="157">
        <f>COUNTIFS(DATA!$D$9:$D$9,A18,DATA!$E$9:$E$9,$F$3,DATA!$I$9:$I$9,$C$2,DATA!$B$9:$B$9,"&gt;="&amp;$B$1,DATA!$B$9:$B$9,"&lt;="&amp;$B$2)</f>
        <v>0</v>
      </c>
      <c r="G18" s="36">
        <f>SUMIFS(DATA!$J$9:$J$9,DATA!$D$9:$D$9,A18,DATA!$E$9:$E$9,$F$3,DATA!$I$9:$I$9,$C$2,DATA!$B$9:$B$9,"&gt;="&amp;$B$1,DATA!$B$9:$B$9,"&lt;="&amp;$B$2)/1000</f>
        <v>0</v>
      </c>
      <c r="H18" s="157">
        <f>COUNTIFS(DATA!$D$9:$D$9,A18,DATA!$E$9:$E$9,$H$3,DATA!$I$9:$I$9,$C$2,DATA!$B$9:$B$9,"&gt;="&amp;$B$1,DATA!$B$9:$B$9,"&lt;="&amp;$B$2)</f>
        <v>0</v>
      </c>
      <c r="I18" s="36">
        <f>SUMIFS(DATA!$J$9:$J$9,DATA!$D$9:$D$9,A18,DATA!$E$9:$E$9,$H$3,DATA!$I$9:$I$9,$C$2,DATA!$B$9:$B$9,"&gt;="&amp;$B$1,DATA!$B$9:$B$9,"&lt;="&amp;$B$2)/1000</f>
        <v>0</v>
      </c>
      <c r="J18" s="157">
        <f>COUNTIFS(DATA!$D$9:$D$9,A18,DATA!$E$9:$E$9,$J$3,DATA!$I$9:$I$9,$C$2,DATA!$B$9:$B$9,"&gt;="&amp;$B$1,DATA!$B$9:$B$9,"&lt;="&amp;$B$2)</f>
        <v>0</v>
      </c>
      <c r="K18" s="36">
        <f>SUMIFS(DATA!$J$9:$J$9,DATA!$D$9:$D$9,A18,DATA!$E$9:$E$9,$J$3,DATA!$I$9:$I$9,$C$2,DATA!$B$9:$B$9,"&gt;="&amp;$B$1,DATA!$B$9:$B$9,"&lt;="&amp;$B$2)/1000</f>
        <v>0</v>
      </c>
      <c r="L18" s="41" t="e">
        <f>SUMIFS(DATA!$AI$9:$AI$9,DATA!$D$9:$D$9,A18,DATA!$I$9:$I$9,$C$2,DATA!$B$9:$B$9,"&gt;="&amp;$B$1,DATA!$B$9:$B$9,"&lt;="&amp;$B$2)/C18</f>
        <v>#DIV/0!</v>
      </c>
      <c r="M18" s="31" t="e">
        <f>SUMIFS(DATA!$AJ$9:$AJ$9,DATA!$D$9:$D$9,A18,DATA!$I$9:$I$9,$C$2,DATA!$B$9:$B$9,"&gt;="&amp;$B$1,DATA!$B$9:$B$9,"&lt;="&amp;$B$2)/C18</f>
        <v>#DIV/0!</v>
      </c>
      <c r="N18" s="31" t="e">
        <f>SUMIFS(DATA!$AK$9:$AK$9,DATA!$D$9:$D$9,A18,DATA!$I$9:$I$9,$C$2,DATA!$B$9:$B$9,"&gt;="&amp;$B$1,DATA!$B$9:$B$9,"&lt;="&amp;$B$2)/C18</f>
        <v>#DIV/0!</v>
      </c>
      <c r="O18" s="31" t="e">
        <f>SUMIFS(DATA!$AL$9:$AL$9,DATA!$D$9:$D$9,A18,DATA!$I$9:$I$9,$C$2,DATA!$B$9:$B$9,"&gt;="&amp;$B$1,DATA!$B$9:$B$9,"&lt;="&amp;$B$2)/C18</f>
        <v>#DIV/0!</v>
      </c>
      <c r="P18" s="31" t="e">
        <f>SUMIFS(DATA!$AM$9:$AM$9,DATA!$D$9:$D$9,A18,DATA!$I$9:$I$9,$C$2,DATA!$B$9:$B$9,"&gt;="&amp;$B$1,DATA!$B$9:$B$9,"&lt;="&amp;$B$2)/C18</f>
        <v>#DIV/0!</v>
      </c>
      <c r="Q18" s="36" t="e">
        <f>SUMIFS(DATA!$AN$9:$AN$9,DATA!$D$9:$D$9,A18,DATA!$I$9:$I$9,$C$2,DATA!$B$9:$B$9,"&gt;="&amp;$B$1,DATA!$B$9:$B$9,"&lt;="&amp;$B$2)/C18</f>
        <v>#DIV/0!</v>
      </c>
    </row>
    <row r="19" spans="1:19" x14ac:dyDescent="0.25">
      <c r="A19" s="200" t="s">
        <v>147</v>
      </c>
      <c r="B19" s="157">
        <f>COUNTIFS(DATA!$D$9:$D$9,A19,DATA!$I$9:$I$9,$C$2,DATA!$B$9:$B$9,"&gt;="&amp;$B$1,DATA!$B$9:$B$9,"&lt;="&amp;$B$2)</f>
        <v>0</v>
      </c>
      <c r="C19" s="36">
        <f>SUMIFS(DATA!$J$9:$J$9,DATA!$D$9:$D$9,A19,DATA!$I$9:$I$9,$C$2,DATA!$B$9:$B$9,"&gt;="&amp;$B$1,DATA!$B$9:$B$9,"&lt;="&amp;$B$2)/1000</f>
        <v>0</v>
      </c>
      <c r="D19" s="157">
        <f>COUNTIFS(DATA!$D$9:$D$9,A19,DATA!$E$9:$E$9,$D$3,DATA!$I$9:$I$9,$C$2,DATA!$B$9:$B$9,"&gt;="&amp;$B$1,DATA!$B$9:$B$9,"&lt;="&amp;$B$2)</f>
        <v>0</v>
      </c>
      <c r="E19" s="39">
        <f>SUMIFS(DATA!$J$9:$J$9,DATA!$D$9:$D$9,A19,DATA!$E$9:$E$9,$D$3,DATA!$I$9:$I$9,$C$2,DATA!$B$9:$B$9,"&gt;="&amp;$B$1,DATA!$B$9:$B$9,"&lt;="&amp;$B$2)/1000</f>
        <v>0</v>
      </c>
      <c r="F19" s="157">
        <f>COUNTIFS(DATA!$D$9:$D$9,A19,DATA!$E$9:$E$9,$F$3,DATA!$I$9:$I$9,$C$2,DATA!$B$9:$B$9,"&gt;="&amp;$B$1,DATA!$B$9:$B$9,"&lt;="&amp;$B$2)</f>
        <v>0</v>
      </c>
      <c r="G19" s="36">
        <f>SUMIFS(DATA!$J$9:$J$9,DATA!$D$9:$D$9,A19,DATA!$E$9:$E$9,$F$3,DATA!$I$9:$I$9,$C$2,DATA!$B$9:$B$9,"&gt;="&amp;$B$1,DATA!$B$9:$B$9,"&lt;="&amp;$B$2)/1000</f>
        <v>0</v>
      </c>
      <c r="H19" s="157">
        <f>COUNTIFS(DATA!$D$9:$D$9,A19,DATA!$E$9:$E$9,$H$3,DATA!$I$9:$I$9,$C$2,DATA!$B$9:$B$9,"&gt;="&amp;$B$1,DATA!$B$9:$B$9,"&lt;="&amp;$B$2)</f>
        <v>0</v>
      </c>
      <c r="I19" s="36">
        <f>SUMIFS(DATA!$J$9:$J$9,DATA!$D$9:$D$9,A19,DATA!$E$9:$E$9,$H$3,DATA!$I$9:$I$9,$C$2,DATA!$B$9:$B$9,"&gt;="&amp;$B$1,DATA!$B$9:$B$9,"&lt;="&amp;$B$2)/1000</f>
        <v>0</v>
      </c>
      <c r="J19" s="157">
        <f>COUNTIFS(DATA!$D$9:$D$9,A19,DATA!$E$9:$E$9,$J$3,DATA!$I$9:$I$9,$C$2,DATA!$B$9:$B$9,"&gt;="&amp;$B$1,DATA!$B$9:$B$9,"&lt;="&amp;$B$2)</f>
        <v>0</v>
      </c>
      <c r="K19" s="36">
        <f>SUMIFS(DATA!$J$9:$J$9,DATA!$D$9:$D$9,A19,DATA!$E$9:$E$9,$J$3,DATA!$I$9:$I$9,$C$2,DATA!$B$9:$B$9,"&gt;="&amp;$B$1,DATA!$B$9:$B$9,"&lt;="&amp;$B$2)/1000</f>
        <v>0</v>
      </c>
      <c r="L19" s="41" t="e">
        <f>SUMIFS(DATA!$AI$9:$AI$9,DATA!$D$9:$D$9,A19,DATA!$I$9:$I$9,$C$2,DATA!$B$9:$B$9,"&gt;="&amp;$B$1,DATA!$B$9:$B$9,"&lt;="&amp;$B$2)/C19</f>
        <v>#DIV/0!</v>
      </c>
      <c r="M19" s="31" t="e">
        <f>SUMIFS(DATA!$AJ$9:$AJ$9,DATA!$D$9:$D$9,A19,DATA!$I$9:$I$9,$C$2,DATA!$B$9:$B$9,"&gt;="&amp;$B$1,DATA!$B$9:$B$9,"&lt;="&amp;$B$2)/C19</f>
        <v>#DIV/0!</v>
      </c>
      <c r="N19" s="31" t="e">
        <f>SUMIFS(DATA!$AK$9:$AK$9,DATA!$D$9:$D$9,A19,DATA!$I$9:$I$9,$C$2,DATA!$B$9:$B$9,"&gt;="&amp;$B$1,DATA!$B$9:$B$9,"&lt;="&amp;$B$2)/C19</f>
        <v>#DIV/0!</v>
      </c>
      <c r="O19" s="31" t="e">
        <f>SUMIFS(DATA!$AL$9:$AL$9,DATA!$D$9:$D$9,A19,DATA!$I$9:$I$9,$C$2,DATA!$B$9:$B$9,"&gt;="&amp;$B$1,DATA!$B$9:$B$9,"&lt;="&amp;$B$2)/C19</f>
        <v>#DIV/0!</v>
      </c>
      <c r="P19" s="31" t="e">
        <f>SUMIFS(DATA!$AM$9:$AM$9,DATA!$D$9:$D$9,A19,DATA!$I$9:$I$9,$C$2,DATA!$B$9:$B$9,"&gt;="&amp;$B$1,DATA!$B$9:$B$9,"&lt;="&amp;$B$2)/C19</f>
        <v>#DIV/0!</v>
      </c>
      <c r="Q19" s="36" t="e">
        <f>SUMIFS(DATA!$AN$9:$AN$9,DATA!$D$9:$D$9,A19,DATA!$I$9:$I$9,$C$2,DATA!$B$9:$B$9,"&gt;="&amp;$B$1,DATA!$B$9:$B$9,"&lt;="&amp;$B$2)/C19</f>
        <v>#DIV/0!</v>
      </c>
    </row>
    <row r="20" spans="1:19" x14ac:dyDescent="0.25">
      <c r="A20" s="54" t="s">
        <v>150</v>
      </c>
      <c r="B20" s="157">
        <f>COUNTIFS(DATA!$D$9:$D$9,A20,DATA!$I$9:$I$9,$C$2,DATA!$B$9:$B$9,"&gt;="&amp;$B$1,DATA!$B$9:$B$9,"&lt;="&amp;$B$2)</f>
        <v>0</v>
      </c>
      <c r="C20" s="36">
        <f>SUMIFS(DATA!$J$9:$J$9,DATA!$D$9:$D$9,A20,DATA!$I$9:$I$9,$C$2,DATA!$B$9:$B$9,"&gt;="&amp;$B$1,DATA!$B$9:$B$9,"&lt;="&amp;$B$2)/1000</f>
        <v>0</v>
      </c>
      <c r="D20" s="157">
        <f>COUNTIFS(DATA!$D$9:$D$9,A20,DATA!$E$9:$E$9,$D$3,DATA!$I$9:$I$9,$C$2,DATA!$B$9:$B$9,"&gt;="&amp;$B$1,DATA!$B$9:$B$9,"&lt;="&amp;$B$2)</f>
        <v>0</v>
      </c>
      <c r="E20" s="39">
        <f>SUMIFS(DATA!$J$9:$J$9,DATA!$D$9:$D$9,A20,DATA!$E$9:$E$9,$D$3,DATA!$I$9:$I$9,$C$2,DATA!$B$9:$B$9,"&gt;="&amp;$B$1,DATA!$B$9:$B$9,"&lt;="&amp;$B$2)/1000</f>
        <v>0</v>
      </c>
      <c r="F20" s="157">
        <f>COUNTIFS(DATA!$D$9:$D$9,A20,DATA!$E$9:$E$9,$F$3,DATA!$I$9:$I$9,$C$2,DATA!$B$9:$B$9,"&gt;="&amp;$B$1,DATA!$B$9:$B$9,"&lt;="&amp;$B$2)</f>
        <v>0</v>
      </c>
      <c r="G20" s="36">
        <f>SUMIFS(DATA!$J$9:$J$9,DATA!$D$9:$D$9,A20,DATA!$E$9:$E$9,$F$3,DATA!$I$9:$I$9,$C$2,DATA!$B$9:$B$9,"&gt;="&amp;$B$1,DATA!$B$9:$B$9,"&lt;="&amp;$B$2)/1000</f>
        <v>0</v>
      </c>
      <c r="H20" s="157">
        <f>COUNTIFS(DATA!$D$9:$D$9,A20,DATA!$E$9:$E$9,$H$3,DATA!$I$9:$I$9,$C$2,DATA!$B$9:$B$9,"&gt;="&amp;$B$1,DATA!$B$9:$B$9,"&lt;="&amp;$B$2)</f>
        <v>0</v>
      </c>
      <c r="I20" s="36">
        <f>SUMIFS(DATA!$J$9:$J$9,DATA!$D$9:$D$9,A20,DATA!$E$9:$E$9,$H$3,DATA!$I$9:$I$9,$C$2,DATA!$B$9:$B$9,"&gt;="&amp;$B$1,DATA!$B$9:$B$9,"&lt;="&amp;$B$2)/1000</f>
        <v>0</v>
      </c>
      <c r="J20" s="157">
        <f>COUNTIFS(DATA!$D$9:$D$9,A20,DATA!$E$9:$E$9,$J$3,DATA!$I$9:$I$9,$C$2,DATA!$B$9:$B$9,"&gt;="&amp;$B$1,DATA!$B$9:$B$9,"&lt;="&amp;$B$2)</f>
        <v>0</v>
      </c>
      <c r="K20" s="36">
        <f>SUMIFS(DATA!$J$9:$J$9,DATA!$D$9:$D$9,A20,DATA!$E$9:$E$9,$J$3,DATA!$I$9:$I$9,$C$2,DATA!$B$9:$B$9,"&gt;="&amp;$B$1,DATA!$B$9:$B$9,"&lt;="&amp;$B$2)/1000</f>
        <v>0</v>
      </c>
      <c r="L20" s="41" t="e">
        <f>SUMIFS(DATA!$AI$9:$AI$9,DATA!$D$9:$D$9,A20,DATA!$I$9:$I$9,$C$2,DATA!$B$9:$B$9,"&gt;="&amp;$B$1,DATA!$B$9:$B$9,"&lt;="&amp;$B$2)/C20</f>
        <v>#DIV/0!</v>
      </c>
      <c r="M20" s="31" t="e">
        <f>SUMIFS(DATA!$AJ$9:$AJ$9,DATA!$D$9:$D$9,A20,DATA!$I$9:$I$9,$C$2,DATA!$B$9:$B$9,"&gt;="&amp;$B$1,DATA!$B$9:$B$9,"&lt;="&amp;$B$2)/C20</f>
        <v>#DIV/0!</v>
      </c>
      <c r="N20" s="31" t="e">
        <f>SUMIFS(DATA!$AK$9:$AK$9,DATA!$D$9:$D$9,A20,DATA!$I$9:$I$9,$C$2,DATA!$B$9:$B$9,"&gt;="&amp;$B$1,DATA!$B$9:$B$9,"&lt;="&amp;$B$2)/C20</f>
        <v>#DIV/0!</v>
      </c>
      <c r="O20" s="31" t="e">
        <f>SUMIFS(DATA!$AL$9:$AL$9,DATA!$D$9:$D$9,A20,DATA!$I$9:$I$9,$C$2,DATA!$B$9:$B$9,"&gt;="&amp;$B$1,DATA!$B$9:$B$9,"&lt;="&amp;$B$2)/C20</f>
        <v>#DIV/0!</v>
      </c>
      <c r="P20" s="31" t="e">
        <f>SUMIFS(DATA!$AM$9:$AM$9,DATA!$D$9:$D$9,A20,DATA!$I$9:$I$9,$C$2,DATA!$B$9:$B$9,"&gt;="&amp;$B$1,DATA!$B$9:$B$9,"&lt;="&amp;$B$2)/C20</f>
        <v>#DIV/0!</v>
      </c>
      <c r="Q20" s="36" t="e">
        <f>SUMIFS(DATA!$AN$9:$AN$9,DATA!$D$9:$D$9,A20,DATA!$I$9:$I$9,$C$2,DATA!$B$9:$B$9,"&gt;="&amp;$B$1,DATA!$B$9:$B$9,"&lt;="&amp;$B$2)/C20</f>
        <v>#DIV/0!</v>
      </c>
    </row>
    <row r="21" spans="1:19" x14ac:dyDescent="0.25">
      <c r="A21" s="196" t="s">
        <v>142</v>
      </c>
      <c r="B21" s="157">
        <f>COUNTIFS(DATA!$D$9:$D$9,A21,DATA!$I$9:$I$9,$C$2,DATA!$B$9:$B$9,"&gt;="&amp;$B$1,DATA!$B$9:$B$9,"&lt;="&amp;$B$2)</f>
        <v>0</v>
      </c>
      <c r="C21" s="36">
        <f>SUMIFS(DATA!$J$9:$J$9,DATA!$D$9:$D$9,A21,DATA!$I$9:$I$9,$C$2,DATA!$B$9:$B$9,"&gt;="&amp;$B$1,DATA!$B$9:$B$9,"&lt;="&amp;$B$2)/1000</f>
        <v>0</v>
      </c>
      <c r="D21" s="157">
        <f>COUNTIFS(DATA!$D$9:$D$9,A21,DATA!$E$9:$E$9,$D$3,DATA!$I$9:$I$9,$C$2,DATA!$B$9:$B$9,"&gt;="&amp;$B$1,DATA!$B$9:$B$9,"&lt;="&amp;$B$2)</f>
        <v>0</v>
      </c>
      <c r="E21" s="39">
        <f>SUMIFS(DATA!$J$9:$J$9,DATA!$D$9:$D$9,A21,DATA!$E$9:$E$9,$D$3,DATA!$I$9:$I$9,$C$2,DATA!$B$9:$B$9,"&gt;="&amp;$B$1,DATA!$B$9:$B$9,"&lt;="&amp;$B$2)/1000</f>
        <v>0</v>
      </c>
      <c r="F21" s="157">
        <f>COUNTIFS(DATA!$D$9:$D$9,A21,DATA!$E$9:$E$9,$F$3,DATA!$I$9:$I$9,$C$2,DATA!$B$9:$B$9,"&gt;="&amp;$B$1,DATA!$B$9:$B$9,"&lt;="&amp;$B$2)</f>
        <v>0</v>
      </c>
      <c r="G21" s="36">
        <f>SUMIFS(DATA!$J$9:$J$9,DATA!$D$9:$D$9,A21,DATA!$E$9:$E$9,$F$3,DATA!$I$9:$I$9,$C$2,DATA!$B$9:$B$9,"&gt;="&amp;$B$1,DATA!$B$9:$B$9,"&lt;="&amp;$B$2)/1000</f>
        <v>0</v>
      </c>
      <c r="H21" s="157">
        <f>COUNTIFS(DATA!$D$9:$D$9,A21,DATA!$E$9:$E$9,$H$3,DATA!$I$9:$I$9,$C$2,DATA!$B$9:$B$9,"&gt;="&amp;$B$1,DATA!$B$9:$B$9,"&lt;="&amp;$B$2)</f>
        <v>0</v>
      </c>
      <c r="I21" s="36">
        <f>SUMIFS(DATA!$J$9:$J$9,DATA!$D$9:$D$9,A21,DATA!$E$9:$E$9,$H$3,DATA!$I$9:$I$9,$C$2,DATA!$B$9:$B$9,"&gt;="&amp;$B$1,DATA!$B$9:$B$9,"&lt;="&amp;$B$2)/1000</f>
        <v>0</v>
      </c>
      <c r="J21" s="157">
        <f>COUNTIFS(DATA!$D$9:$D$9,A21,DATA!$E$9:$E$9,$J$3,DATA!$I$9:$I$9,$C$2,DATA!$B$9:$B$9,"&gt;="&amp;$B$1,DATA!$B$9:$B$9,"&lt;="&amp;$B$2)</f>
        <v>0</v>
      </c>
      <c r="K21" s="36">
        <f>SUMIFS(DATA!$J$9:$J$9,DATA!$D$9:$D$9,A21,DATA!$E$9:$E$9,$J$3,DATA!$I$9:$I$9,$C$2,DATA!$B$9:$B$9,"&gt;="&amp;$B$1,DATA!$B$9:$B$9,"&lt;="&amp;$B$2)/1000</f>
        <v>0</v>
      </c>
      <c r="L21" s="41" t="e">
        <f>SUMIFS(DATA!$AI$9:$AI$9,DATA!$D$9:$D$9,A21,DATA!$I$9:$I$9,$C$2,DATA!$B$9:$B$9,"&gt;="&amp;$B$1,DATA!$B$9:$B$9,"&lt;="&amp;$B$2)/C21</f>
        <v>#DIV/0!</v>
      </c>
      <c r="M21" s="31" t="e">
        <f>SUMIFS(DATA!$AJ$9:$AJ$9,DATA!$D$9:$D$9,A21,DATA!$I$9:$I$9,$C$2,DATA!$B$9:$B$9,"&gt;="&amp;$B$1,DATA!$B$9:$B$9,"&lt;="&amp;$B$2)/C21</f>
        <v>#DIV/0!</v>
      </c>
      <c r="N21" s="31" t="e">
        <f>SUMIFS(DATA!$AK$9:$AK$9,DATA!$D$9:$D$9,A21,DATA!$I$9:$I$9,$C$2,DATA!$B$9:$B$9,"&gt;="&amp;$B$1,DATA!$B$9:$B$9,"&lt;="&amp;$B$2)/C21</f>
        <v>#DIV/0!</v>
      </c>
      <c r="O21" s="31" t="e">
        <f>SUMIFS(DATA!$AL$9:$AL$9,DATA!$D$9:$D$9,A21,DATA!$I$9:$I$9,$C$2,DATA!$B$9:$B$9,"&gt;="&amp;$B$1,DATA!$B$9:$B$9,"&lt;="&amp;$B$2)/C21</f>
        <v>#DIV/0!</v>
      </c>
      <c r="P21" s="31" t="e">
        <f>SUMIFS(DATA!$AM$9:$AM$9,DATA!$D$9:$D$9,A21,DATA!$I$9:$I$9,$C$2,DATA!$B$9:$B$9,"&gt;="&amp;$B$1,DATA!$B$9:$B$9,"&lt;="&amp;$B$2)/C21</f>
        <v>#DIV/0!</v>
      </c>
      <c r="Q21" s="36" t="e">
        <f>SUMIFS(DATA!$AN$9:$AN$9,DATA!$D$9:$D$9,A21,DATA!$I$9:$I$9,$C$2,DATA!$B$9:$B$9,"&gt;="&amp;$B$1,DATA!$B$9:$B$9,"&lt;="&amp;$B$2)/C21</f>
        <v>#DIV/0!</v>
      </c>
    </row>
    <row r="22" spans="1:19" x14ac:dyDescent="0.25">
      <c r="A22" s="200" t="s">
        <v>47</v>
      </c>
      <c r="B22" s="157">
        <f>COUNTIFS(DATA!$D$9:$D$9,A22,DATA!$I$9:$I$9,$C$2,DATA!$B$9:$B$9,"&gt;="&amp;$B$1,DATA!$B$9:$B$9,"&lt;="&amp;$B$2)</f>
        <v>0</v>
      </c>
      <c r="C22" s="36">
        <f>SUMIFS(DATA!$J$9:$J$9,DATA!$D$9:$D$9,A22,DATA!$I$9:$I$9,$C$2,DATA!$B$9:$B$9,"&gt;="&amp;$B$1,DATA!$B$9:$B$9,"&lt;="&amp;$B$2)/1000</f>
        <v>0</v>
      </c>
      <c r="D22" s="157">
        <f>COUNTIFS(DATA!$D$9:$D$9,A22,DATA!$E$9:$E$9,$D$3,DATA!$I$9:$I$9,$C$2,DATA!$B$9:$B$9,"&gt;="&amp;$B$1,DATA!$B$9:$B$9,"&lt;="&amp;$B$2)</f>
        <v>0</v>
      </c>
      <c r="E22" s="39">
        <f>SUMIFS(DATA!$J$9:$J$9,DATA!$D$9:$D$9,A22,DATA!$E$9:$E$9,$D$3,DATA!$I$9:$I$9,$C$2,DATA!$B$9:$B$9,"&gt;="&amp;$B$1,DATA!$B$9:$B$9,"&lt;="&amp;$B$2)/1000</f>
        <v>0</v>
      </c>
      <c r="F22" s="157">
        <f>COUNTIFS(DATA!$D$9:$D$9,A22,DATA!$E$9:$E$9,$F$3,DATA!$I$9:$I$9,$C$2,DATA!$B$9:$B$9,"&gt;="&amp;$B$1,DATA!$B$9:$B$9,"&lt;="&amp;$B$2)</f>
        <v>0</v>
      </c>
      <c r="G22" s="36">
        <f>SUMIFS(DATA!$J$9:$J$9,DATA!$D$9:$D$9,A22,DATA!$E$9:$E$9,$F$3,DATA!$I$9:$I$9,$C$2,DATA!$B$9:$B$9,"&gt;="&amp;$B$1,DATA!$B$9:$B$9,"&lt;="&amp;$B$2)/1000</f>
        <v>0</v>
      </c>
      <c r="H22" s="157">
        <f>COUNTIFS(DATA!$D$9:$D$9,A22,DATA!$E$9:$E$9,$H$3,DATA!$I$9:$I$9,$C$2,DATA!$B$9:$B$9,"&gt;="&amp;$B$1,DATA!$B$9:$B$9,"&lt;="&amp;$B$2)</f>
        <v>0</v>
      </c>
      <c r="I22" s="36">
        <f>SUMIFS(DATA!$J$9:$J$9,DATA!$D$9:$D$9,A22,DATA!$E$9:$E$9,$H$3,DATA!$I$9:$I$9,$C$2,DATA!$B$9:$B$9,"&gt;="&amp;$B$1,DATA!$B$9:$B$9,"&lt;="&amp;$B$2)/1000</f>
        <v>0</v>
      </c>
      <c r="J22" s="157">
        <f>COUNTIFS(DATA!$D$9:$D$9,A22,DATA!$E$9:$E$9,$J$3,DATA!$I$9:$I$9,$C$2,DATA!$B$9:$B$9,"&gt;="&amp;$B$1,DATA!$B$9:$B$9,"&lt;="&amp;$B$2)</f>
        <v>0</v>
      </c>
      <c r="K22" s="36">
        <f>SUMIFS(DATA!$J$9:$J$9,DATA!$D$9:$D$9,A22,DATA!$E$9:$E$9,$J$3,DATA!$I$9:$I$9,$C$2,DATA!$B$9:$B$9,"&gt;="&amp;$B$1,DATA!$B$9:$B$9,"&lt;="&amp;$B$2)/1000</f>
        <v>0</v>
      </c>
      <c r="L22" s="41" t="e">
        <f>SUMIFS(DATA!$AI$9:$AI$9,DATA!$D$9:$D$9,A22,DATA!$I$9:$I$9,$C$2,DATA!$B$9:$B$9,"&gt;="&amp;$B$1,DATA!$B$9:$B$9,"&lt;="&amp;$B$2)/C22</f>
        <v>#DIV/0!</v>
      </c>
      <c r="M22" s="31" t="e">
        <f>SUMIFS(DATA!$AJ$9:$AJ$9,DATA!$D$9:$D$9,A22,DATA!$I$9:$I$9,$C$2,DATA!$B$9:$B$9,"&gt;="&amp;$B$1,DATA!$B$9:$B$9,"&lt;="&amp;$B$2)/C22</f>
        <v>#DIV/0!</v>
      </c>
      <c r="N22" s="31" t="e">
        <f>SUMIFS(DATA!$AK$9:$AK$9,DATA!$D$9:$D$9,A22,DATA!$I$9:$I$9,$C$2,DATA!$B$9:$B$9,"&gt;="&amp;$B$1,DATA!$B$9:$B$9,"&lt;="&amp;$B$2)/C22</f>
        <v>#DIV/0!</v>
      </c>
      <c r="O22" s="31" t="e">
        <f>SUMIFS(DATA!$AL$9:$AL$9,DATA!$D$9:$D$9,A22,DATA!$I$9:$I$9,$C$2,DATA!$B$9:$B$9,"&gt;="&amp;$B$1,DATA!$B$9:$B$9,"&lt;="&amp;$B$2)/C22</f>
        <v>#DIV/0!</v>
      </c>
      <c r="P22" s="31" t="e">
        <f>SUMIFS(DATA!$AM$9:$AM$9,DATA!$D$9:$D$9,A22,DATA!$I$9:$I$9,$C$2,DATA!$B$9:$B$9,"&gt;="&amp;$B$1,DATA!$B$9:$B$9,"&lt;="&amp;$B$2)/C22</f>
        <v>#DIV/0!</v>
      </c>
      <c r="Q22" s="36" t="e">
        <f>SUMIFS(DATA!$AN$9:$AN$9,DATA!$D$9:$D$9,A22,DATA!$I$9:$I$9,$C$2,DATA!$B$9:$B$9,"&gt;="&amp;$B$1,DATA!$B$9:$B$9,"&lt;="&amp;$B$2)/C22</f>
        <v>#DIV/0!</v>
      </c>
    </row>
    <row r="23" spans="1:19" x14ac:dyDescent="0.25">
      <c r="A23" s="217" t="s">
        <v>173</v>
      </c>
      <c r="B23" s="157">
        <f>COUNTIFS(DATA!$D$9:$D$9,A23,DATA!$I$9:$I$9,$C$2,DATA!$B$9:$B$9,"&gt;="&amp;$B$1,DATA!$B$9:$B$9,"&lt;="&amp;$B$2)</f>
        <v>0</v>
      </c>
      <c r="C23" s="36">
        <f>SUMIFS(DATA!$J$9:$J$9,DATA!$D$9:$D$9,A23,DATA!$I$9:$I$9,$C$2,DATA!$B$9:$B$9,"&gt;="&amp;$B$1,DATA!$B$9:$B$9,"&lt;="&amp;$B$2)/1000</f>
        <v>0</v>
      </c>
      <c r="D23" s="157">
        <f>COUNTIFS(DATA!$D$9:$D$9,A23,DATA!$E$9:$E$9,$D$3,DATA!$I$9:$I$9,$C$2,DATA!$B$9:$B$9,"&gt;="&amp;$B$1,DATA!$B$9:$B$9,"&lt;="&amp;$B$2)</f>
        <v>0</v>
      </c>
      <c r="E23" s="39">
        <f>SUMIFS(DATA!$J$9:$J$9,DATA!$D$9:$D$9,A23,DATA!$E$9:$E$9,$D$3,DATA!$I$9:$I$9,$C$2,DATA!$B$9:$B$9,"&gt;="&amp;$B$1,DATA!$B$9:$B$9,"&lt;="&amp;$B$2)/1000</f>
        <v>0</v>
      </c>
      <c r="F23" s="157">
        <f>COUNTIFS(DATA!$D$9:$D$9,A23,DATA!$E$9:$E$9,$F$3,DATA!$I$9:$I$9,$C$2,DATA!$B$9:$B$9,"&gt;="&amp;$B$1,DATA!$B$9:$B$9,"&lt;="&amp;$B$2)</f>
        <v>0</v>
      </c>
      <c r="G23" s="36">
        <f>SUMIFS(DATA!$J$9:$J$9,DATA!$D$9:$D$9,A23,DATA!$E$9:$E$9,$F$3,DATA!$I$9:$I$9,$C$2,DATA!$B$9:$B$9,"&gt;="&amp;$B$1,DATA!$B$9:$B$9,"&lt;="&amp;$B$2)/1000</f>
        <v>0</v>
      </c>
      <c r="H23" s="157">
        <f>COUNTIFS(DATA!$D$9:$D$9,A23,DATA!$E$9:$E$9,$H$3,DATA!$I$9:$I$9,$C$2,DATA!$B$9:$B$9,"&gt;="&amp;$B$1,DATA!$B$9:$B$9,"&lt;="&amp;$B$2)</f>
        <v>0</v>
      </c>
      <c r="I23" s="36">
        <f>SUMIFS(DATA!$J$9:$J$9,DATA!$D$9:$D$9,A23,DATA!$E$9:$E$9,$H$3,DATA!$I$9:$I$9,$C$2,DATA!$B$9:$B$9,"&gt;="&amp;$B$1,DATA!$B$9:$B$9,"&lt;="&amp;$B$2)/1000</f>
        <v>0</v>
      </c>
      <c r="J23" s="157">
        <f>COUNTIFS(DATA!$D$9:$D$9,A23,DATA!$E$9:$E$9,$J$3,DATA!$I$9:$I$9,$C$2,DATA!$B$9:$B$9,"&gt;="&amp;$B$1,DATA!$B$9:$B$9,"&lt;="&amp;$B$2)</f>
        <v>0</v>
      </c>
      <c r="K23" s="36">
        <f>SUMIFS(DATA!$J$9:$J$9,DATA!$D$9:$D$9,A23,DATA!$E$9:$E$9,$J$3,DATA!$I$9:$I$9,$C$2,DATA!$B$9:$B$9,"&gt;="&amp;$B$1,DATA!$B$9:$B$9,"&lt;="&amp;$B$2)/1000</f>
        <v>0</v>
      </c>
      <c r="L23" s="41" t="e">
        <f>SUMIFS(DATA!$AI$9:$AI$9,DATA!$D$9:$D$9,A23,DATA!$I$9:$I$9,$C$2,DATA!$B$9:$B$9,"&gt;="&amp;$B$1,DATA!$B$9:$B$9,"&lt;="&amp;$B$2)/C23</f>
        <v>#DIV/0!</v>
      </c>
      <c r="M23" s="31" t="e">
        <f>SUMIFS(DATA!$AJ$9:$AJ$9,DATA!$D$9:$D$9,A23,DATA!$I$9:$I$9,$C$2,DATA!$B$9:$B$9,"&gt;="&amp;$B$1,DATA!$B$9:$B$9,"&lt;="&amp;$B$2)/C23</f>
        <v>#DIV/0!</v>
      </c>
      <c r="N23" s="31" t="e">
        <f>SUMIFS(DATA!$AK$9:$AK$9,DATA!$D$9:$D$9,A23,DATA!$I$9:$I$9,$C$2,DATA!$B$9:$B$9,"&gt;="&amp;$B$1,DATA!$B$9:$B$9,"&lt;="&amp;$B$2)/C23</f>
        <v>#DIV/0!</v>
      </c>
      <c r="O23" s="31" t="e">
        <f>SUMIFS(DATA!$AL$9:$AL$9,DATA!$D$9:$D$9,A23,DATA!$I$9:$I$9,$C$2,DATA!$B$9:$B$9,"&gt;="&amp;$B$1,DATA!$B$9:$B$9,"&lt;="&amp;$B$2)/C23</f>
        <v>#DIV/0!</v>
      </c>
      <c r="P23" s="31" t="e">
        <f>SUMIFS(DATA!$AM$9:$AM$9,DATA!$D$9:$D$9,A23,DATA!$I$9:$I$9,$C$2,DATA!$B$9:$B$9,"&gt;="&amp;$B$1,DATA!$B$9:$B$9,"&lt;="&amp;$B$2)/C23</f>
        <v>#DIV/0!</v>
      </c>
      <c r="Q23" s="36" t="e">
        <f>SUMIFS(DATA!$AN$9:$AN$9,DATA!$D$9:$D$9,A23,DATA!$I$9:$I$9,$C$2,DATA!$B$9:$B$9,"&gt;="&amp;$B$1,DATA!$B$9:$B$9,"&lt;="&amp;$B$2)/C23</f>
        <v>#DIV/0!</v>
      </c>
    </row>
    <row r="24" spans="1:19" x14ac:dyDescent="0.25">
      <c r="A24" s="201" t="s">
        <v>138</v>
      </c>
      <c r="B24" s="157">
        <f>COUNTIFS(DATA!$D$9:$D$9,A24,DATA!$I$9:$I$9,$C$2,DATA!$B$9:$B$9,"&gt;="&amp;$B$1,DATA!$B$9:$B$9,"&lt;="&amp;$B$2)</f>
        <v>0</v>
      </c>
      <c r="C24" s="36">
        <f>SUMIFS(DATA!$J$9:$J$9,DATA!$D$9:$D$9,A24,DATA!$I$9:$I$9,$C$2,DATA!$B$9:$B$9,"&gt;="&amp;$B$1,DATA!$B$9:$B$9,"&lt;="&amp;$B$2)/1000</f>
        <v>0</v>
      </c>
      <c r="D24" s="157">
        <f>COUNTIFS(DATA!$D$9:$D$9,A24,DATA!$E$9:$E$9,$D$3,DATA!$I$9:$I$9,$C$2,DATA!$B$9:$B$9,"&gt;="&amp;$B$1,DATA!$B$9:$B$9,"&lt;="&amp;$B$2)</f>
        <v>0</v>
      </c>
      <c r="E24" s="39">
        <f>SUMIFS(DATA!$J$9:$J$9,DATA!$D$9:$D$9,A24,DATA!$E$9:$E$9,$D$3,DATA!$I$9:$I$9,$C$2,DATA!$B$9:$B$9,"&gt;="&amp;$B$1,DATA!$B$9:$B$9,"&lt;="&amp;$B$2)/1000</f>
        <v>0</v>
      </c>
      <c r="F24" s="157">
        <f>COUNTIFS(DATA!$D$9:$D$9,A24,DATA!$E$9:$E$9,$F$3,DATA!$I$9:$I$9,$C$2,DATA!$B$9:$B$9,"&gt;="&amp;$B$1,DATA!$B$9:$B$9,"&lt;="&amp;$B$2)</f>
        <v>0</v>
      </c>
      <c r="G24" s="36">
        <f>SUMIFS(DATA!$J$9:$J$9,DATA!$D$9:$D$9,A24,DATA!$E$9:$E$9,$F$3,DATA!$I$9:$I$9,$C$2,DATA!$B$9:$B$9,"&gt;="&amp;$B$1,DATA!$B$9:$B$9,"&lt;="&amp;$B$2)/1000</f>
        <v>0</v>
      </c>
      <c r="H24" s="157">
        <f>COUNTIFS(DATA!$D$9:$D$9,A24,DATA!$E$9:$E$9,$H$3,DATA!$I$9:$I$9,$C$2,DATA!$B$9:$B$9,"&gt;="&amp;$B$1,DATA!$B$9:$B$9,"&lt;="&amp;$B$2)</f>
        <v>0</v>
      </c>
      <c r="I24" s="36">
        <f>SUMIFS(DATA!$J$9:$J$9,DATA!$D$9:$D$9,A24,DATA!$E$9:$E$9,$H$3,DATA!$I$9:$I$9,$C$2,DATA!$B$9:$B$9,"&gt;="&amp;$B$1,DATA!$B$9:$B$9,"&lt;="&amp;$B$2)/1000</f>
        <v>0</v>
      </c>
      <c r="J24" s="157">
        <f>COUNTIFS(DATA!$D$9:$D$9,A24,DATA!$E$9:$E$9,$J$3,DATA!$I$9:$I$9,$C$2,DATA!$B$9:$B$9,"&gt;="&amp;$B$1,DATA!$B$9:$B$9,"&lt;="&amp;$B$2)</f>
        <v>0</v>
      </c>
      <c r="K24" s="36">
        <f>SUMIFS(DATA!$J$9:$J$9,DATA!$D$9:$D$9,A24,DATA!$E$9:$E$9,$J$3,DATA!$I$9:$I$9,$C$2,DATA!$B$9:$B$9,"&gt;="&amp;$B$1,DATA!$B$9:$B$9,"&lt;="&amp;$B$2)/1000</f>
        <v>0</v>
      </c>
      <c r="L24" s="41" t="e">
        <f>SUMIFS(DATA!$AI$9:$AI$9,DATA!$D$9:$D$9,A24,DATA!$I$9:$I$9,$C$2,DATA!$B$9:$B$9,"&gt;="&amp;$B$1,DATA!$B$9:$B$9,"&lt;="&amp;$B$2)/C24</f>
        <v>#DIV/0!</v>
      </c>
      <c r="M24" s="31" t="e">
        <f>SUMIFS(DATA!$AJ$9:$AJ$9,DATA!$D$9:$D$9,A24,DATA!$I$9:$I$9,$C$2,DATA!$B$9:$B$9,"&gt;="&amp;$B$1,DATA!$B$9:$B$9,"&lt;="&amp;$B$2)/C24</f>
        <v>#DIV/0!</v>
      </c>
      <c r="N24" s="31" t="e">
        <f>SUMIFS(DATA!$AK$9:$AK$9,DATA!$D$9:$D$9,A24,DATA!$I$9:$I$9,$C$2,DATA!$B$9:$B$9,"&gt;="&amp;$B$1,DATA!$B$9:$B$9,"&lt;="&amp;$B$2)/C24</f>
        <v>#DIV/0!</v>
      </c>
      <c r="O24" s="31" t="e">
        <f>SUMIFS(DATA!$AL$9:$AL$9,DATA!$D$9:$D$9,A24,DATA!$I$9:$I$9,$C$2,DATA!$B$9:$B$9,"&gt;="&amp;$B$1,DATA!$B$9:$B$9,"&lt;="&amp;$B$2)/C24</f>
        <v>#DIV/0!</v>
      </c>
      <c r="P24" s="31" t="e">
        <f>SUMIFS(DATA!$AM$9:$AM$9,DATA!$D$9:$D$9,A24,DATA!$I$9:$I$9,$C$2,DATA!$B$9:$B$9,"&gt;="&amp;$B$1,DATA!$B$9:$B$9,"&lt;="&amp;$B$2)/C24</f>
        <v>#DIV/0!</v>
      </c>
      <c r="Q24" s="36" t="e">
        <f>SUMIFS(DATA!$AN$9:$AN$9,DATA!$D$9:$D$9,A24,DATA!$I$9:$I$9,$C$2,DATA!$B$9:$B$9,"&gt;="&amp;$B$1,DATA!$B$9:$B$9,"&lt;="&amp;$B$2)/C24</f>
        <v>#DIV/0!</v>
      </c>
    </row>
    <row r="25" spans="1:19" x14ac:dyDescent="0.25">
      <c r="A25" s="199" t="s">
        <v>144</v>
      </c>
      <c r="B25" s="157">
        <f>COUNTIFS(DATA!$D$9:$D$9,A25,DATA!$I$9:$I$9,$C$2,DATA!$B$9:$B$9,"&gt;="&amp;$B$1,DATA!$B$9:$B$9,"&lt;="&amp;$B$2)</f>
        <v>0</v>
      </c>
      <c r="C25" s="36">
        <f>SUMIFS(DATA!$J$9:$J$9,DATA!$D$9:$D$9,A25,DATA!$I$9:$I$9,$C$2,DATA!$B$9:$B$9,"&gt;="&amp;$B$1,DATA!$B$9:$B$9,"&lt;="&amp;$B$2)/1000</f>
        <v>0</v>
      </c>
      <c r="D25" s="157">
        <f>COUNTIFS(DATA!$D$9:$D$9,A25,DATA!$E$9:$E$9,$D$3,DATA!$I$9:$I$9,$C$2,DATA!$B$9:$B$9,"&gt;="&amp;$B$1,DATA!$B$9:$B$9,"&lt;="&amp;$B$2)</f>
        <v>0</v>
      </c>
      <c r="E25" s="39">
        <f>SUMIFS(DATA!$J$9:$J$9,DATA!$D$9:$D$9,A25,DATA!$E$9:$E$9,$D$3,DATA!$I$9:$I$9,$C$2,DATA!$B$9:$B$9,"&gt;="&amp;$B$1,DATA!$B$9:$B$9,"&lt;="&amp;$B$2)/1000</f>
        <v>0</v>
      </c>
      <c r="F25" s="157">
        <f>COUNTIFS(DATA!$D$9:$D$9,A25,DATA!$E$9:$E$9,$F$3,DATA!$I$9:$I$9,$C$2,DATA!$B$9:$B$9,"&gt;="&amp;$B$1,DATA!$B$9:$B$9,"&lt;="&amp;$B$2)</f>
        <v>0</v>
      </c>
      <c r="G25" s="36">
        <f>SUMIFS(DATA!$J$9:$J$9,DATA!$D$9:$D$9,A25,DATA!$E$9:$E$9,$F$3,DATA!$I$9:$I$9,$C$2,DATA!$B$9:$B$9,"&gt;="&amp;$B$1,DATA!$B$9:$B$9,"&lt;="&amp;$B$2)/1000</f>
        <v>0</v>
      </c>
      <c r="H25" s="157">
        <f>COUNTIFS(DATA!$D$9:$D$9,A25,DATA!$E$9:$E$9,$H$3,DATA!$I$9:$I$9,$C$2,DATA!$B$9:$B$9,"&gt;="&amp;$B$1,DATA!$B$9:$B$9,"&lt;="&amp;$B$2)</f>
        <v>0</v>
      </c>
      <c r="I25" s="36">
        <f>SUMIFS(DATA!$J$9:$J$9,DATA!$D$9:$D$9,A25,DATA!$E$9:$E$9,$H$3,DATA!$I$9:$I$9,$C$2,DATA!$B$9:$B$9,"&gt;="&amp;$B$1,DATA!$B$9:$B$9,"&lt;="&amp;$B$2)/1000</f>
        <v>0</v>
      </c>
      <c r="J25" s="157">
        <f>COUNTIFS(DATA!$D$9:$D$9,A25,DATA!$E$9:$E$9,$J$3,DATA!$I$9:$I$9,$C$2,DATA!$B$9:$B$9,"&gt;="&amp;$B$1,DATA!$B$9:$B$9,"&lt;="&amp;$B$2)</f>
        <v>0</v>
      </c>
      <c r="K25" s="36">
        <f>SUMIFS(DATA!$J$9:$J$9,DATA!$D$9:$D$9,A25,DATA!$E$9:$E$9,$J$3,DATA!$I$9:$I$9,$C$2,DATA!$B$9:$B$9,"&gt;="&amp;$B$1,DATA!$B$9:$B$9,"&lt;="&amp;$B$2)/1000</f>
        <v>0</v>
      </c>
      <c r="L25" s="41" t="e">
        <f>SUMIFS(DATA!$AI$9:$AI$9,DATA!$D$9:$D$9,A25,DATA!$I$9:$I$9,$C$2,DATA!$B$9:$B$9,"&gt;="&amp;$B$1,DATA!$B$9:$B$9,"&lt;="&amp;$B$2)/C25</f>
        <v>#DIV/0!</v>
      </c>
      <c r="M25" s="31" t="e">
        <f>SUMIFS(DATA!$AJ$9:$AJ$9,DATA!$D$9:$D$9,A25,DATA!$I$9:$I$9,$C$2,DATA!$B$9:$B$9,"&gt;="&amp;$B$1,DATA!$B$9:$B$9,"&lt;="&amp;$B$2)/C25</f>
        <v>#DIV/0!</v>
      </c>
      <c r="N25" s="31" t="e">
        <f>SUMIFS(DATA!$AK$9:$AK$9,DATA!$D$9:$D$9,A25,DATA!$I$9:$I$9,$C$2,DATA!$B$9:$B$9,"&gt;="&amp;$B$1,DATA!$B$9:$B$9,"&lt;="&amp;$B$2)/C25</f>
        <v>#DIV/0!</v>
      </c>
      <c r="O25" s="31" t="e">
        <f>SUMIFS(DATA!$AL$9:$AL$9,DATA!$D$9:$D$9,A25,DATA!$I$9:$I$9,$C$2,DATA!$B$9:$B$9,"&gt;="&amp;$B$1,DATA!$B$9:$B$9,"&lt;="&amp;$B$2)/C25</f>
        <v>#DIV/0!</v>
      </c>
      <c r="P25" s="31" t="e">
        <f>SUMIFS(DATA!$AM$9:$AM$9,DATA!$D$9:$D$9,A25,DATA!$I$9:$I$9,$C$2,DATA!$B$9:$B$9,"&gt;="&amp;$B$1,DATA!$B$9:$B$9,"&lt;="&amp;$B$2)/C25</f>
        <v>#DIV/0!</v>
      </c>
      <c r="Q25" s="36" t="e">
        <f>SUMIFS(DATA!$AN$9:$AN$9,DATA!$D$9:$D$9,A25,DATA!$I$9:$I$9,$C$2,DATA!$B$9:$B$9,"&gt;="&amp;$B$1,DATA!$B$9:$B$9,"&lt;="&amp;$B$2)/C25</f>
        <v>#DIV/0!</v>
      </c>
    </row>
    <row r="26" spans="1:19" s="221" customFormat="1" x14ac:dyDescent="0.25">
      <c r="A26" s="201" t="s">
        <v>153</v>
      </c>
      <c r="B26" s="225">
        <f>COUNTIFS(DATA!$D$9:$D$9,A26,DATA!$I$9:$I$9,$C$2,DATA!$B$9:$B$9,"&gt;="&amp;$B$1,DATA!$B$9:$B$9,"&lt;="&amp;$B$2)</f>
        <v>0</v>
      </c>
      <c r="C26" s="36">
        <f>SUMIFS(DATA!$J$9:$J$9,DATA!$D$9:$D$9,A26,DATA!$I$9:$I$9,$C$2,DATA!$B$9:$B$9,"&gt;="&amp;$B$1,DATA!$B$9:$B$9,"&lt;="&amp;$B$2)/1000</f>
        <v>0</v>
      </c>
      <c r="D26" s="225">
        <f>COUNTIFS(DATA!$D$9:$D$9,A26,DATA!$E$9:$E$9,$D$3,DATA!$I$9:$I$9,$C$2,DATA!$B$9:$B$9,"&gt;="&amp;$B$1,DATA!$B$9:$B$9,"&lt;="&amp;$B$2)</f>
        <v>0</v>
      </c>
      <c r="E26" s="39">
        <f>SUMIFS(DATA!$J$9:$J$9,DATA!$D$9:$D$9,A26,DATA!$E$9:$E$9,$D$3,DATA!$I$9:$I$9,$C$2,DATA!$B$9:$B$9,"&gt;="&amp;$B$1,DATA!$B$9:$B$9,"&lt;="&amp;$B$2)/1000</f>
        <v>0</v>
      </c>
      <c r="F26" s="225">
        <f>COUNTIFS(DATA!$D$9:$D$9,A26,DATA!$E$9:$E$9,$F$3,DATA!$I$9:$I$9,$C$2,DATA!$B$9:$B$9,"&gt;="&amp;$B$1,DATA!$B$9:$B$9,"&lt;="&amp;$B$2)</f>
        <v>0</v>
      </c>
      <c r="G26" s="36">
        <f>SUMIFS(DATA!$J$9:$J$9,DATA!$D$9:$D$9,A26,DATA!$E$9:$E$9,$F$3,DATA!$I$9:$I$9,$C$2,DATA!$B$9:$B$9,"&gt;="&amp;$B$1,DATA!$B$9:$B$9,"&lt;="&amp;$B$2)/1000</f>
        <v>0</v>
      </c>
      <c r="H26" s="225">
        <f>COUNTIFS(DATA!$D$9:$D$9,A26,DATA!$E$9:$E$9,$H$3,DATA!$I$9:$I$9,$C$2,DATA!$B$9:$B$9,"&gt;="&amp;$B$1,DATA!$B$9:$B$9,"&lt;="&amp;$B$2)</f>
        <v>0</v>
      </c>
      <c r="I26" s="36">
        <f>SUMIFS(DATA!$J$9:$J$9,DATA!$D$9:$D$9,A26,DATA!$E$9:$E$9,$H$3,DATA!$I$9:$I$9,$C$2,DATA!$B$9:$B$9,"&gt;="&amp;$B$1,DATA!$B$9:$B$9,"&lt;="&amp;$B$2)/1000</f>
        <v>0</v>
      </c>
      <c r="J26" s="225">
        <f>COUNTIFS(DATA!$D$9:$D$9,A26,DATA!$E$9:$E$9,$J$3,DATA!$I$9:$I$9,$C$2,DATA!$B$9:$B$9,"&gt;="&amp;$B$1,DATA!$B$9:$B$9,"&lt;="&amp;$B$2)</f>
        <v>0</v>
      </c>
      <c r="K26" s="36">
        <f>SUMIFS(DATA!$J$9:$J$9,DATA!$D$9:$D$9,A26,DATA!$E$9:$E$9,$J$3,DATA!$I$9:$I$9,$C$2,DATA!$B$9:$B$9,"&gt;="&amp;$B$1,DATA!$B$9:$B$9,"&lt;="&amp;$B$2)/1000</f>
        <v>0</v>
      </c>
      <c r="L26" s="41" t="e">
        <f>SUMIFS(DATA!$AI$9:$AI$9,DATA!$D$9:$D$9,A26,DATA!$I$9:$I$9,$C$2,DATA!$B$9:$B$9,"&gt;="&amp;$B$1,DATA!$B$9:$B$9,"&lt;="&amp;$B$2)/C26</f>
        <v>#DIV/0!</v>
      </c>
      <c r="M26" s="31" t="e">
        <f>SUMIFS(DATA!$AJ$9:$AJ$9,DATA!$D$9:$D$9,A26,DATA!$I$9:$I$9,$C$2,DATA!$B$9:$B$9,"&gt;="&amp;$B$1,DATA!$B$9:$B$9,"&lt;="&amp;$B$2)/C26</f>
        <v>#DIV/0!</v>
      </c>
      <c r="N26" s="31" t="e">
        <f>SUMIFS(DATA!$AK$9:$AK$9,DATA!$D$9:$D$9,A26,DATA!$I$9:$I$9,$C$2,DATA!$B$9:$B$9,"&gt;="&amp;$B$1,DATA!$B$9:$B$9,"&lt;="&amp;$B$2)/C26</f>
        <v>#DIV/0!</v>
      </c>
      <c r="O26" s="31" t="e">
        <f>SUMIFS(DATA!$AL$9:$AL$9,DATA!$D$9:$D$9,A26,DATA!$I$9:$I$9,$C$2,DATA!$B$9:$B$9,"&gt;="&amp;$B$1,DATA!$B$9:$B$9,"&lt;="&amp;$B$2)/C26</f>
        <v>#DIV/0!</v>
      </c>
      <c r="P26" s="31" t="e">
        <f>SUMIFS(DATA!$AM$9:$AM$9,DATA!$D$9:$D$9,A26,DATA!$I$9:$I$9,$C$2,DATA!$B$9:$B$9,"&gt;="&amp;$B$1,DATA!$B$9:$B$9,"&lt;="&amp;$B$2)/C26</f>
        <v>#DIV/0!</v>
      </c>
      <c r="Q26" s="36" t="e">
        <f>SUMIFS(DATA!$AN$9:$AN$9,DATA!$D$9:$D$9,A26,DATA!$I$9:$I$9,$C$2,DATA!$B$9:$B$9,"&gt;="&amp;$B$1,DATA!$B$9:$B$9,"&lt;="&amp;$B$2)/C26</f>
        <v>#DIV/0!</v>
      </c>
      <c r="S26" s="26"/>
    </row>
    <row r="27" spans="1:19" s="221" customFormat="1" x14ac:dyDescent="0.25">
      <c r="A27" s="201" t="s">
        <v>168</v>
      </c>
      <c r="B27" s="225">
        <f>COUNTIFS(DATA!$D$9:$D$9,A27,DATA!$I$9:$I$9,$C$2,DATA!$B$9:$B$9,"&gt;="&amp;$B$1,DATA!$B$9:$B$9,"&lt;="&amp;$B$2)</f>
        <v>0</v>
      </c>
      <c r="C27" s="36">
        <f>SUMIFS(DATA!$J$9:$J$9,DATA!$D$9:$D$9,A27,DATA!$I$9:$I$9,$C$2,DATA!$B$9:$B$9,"&gt;="&amp;$B$1,DATA!$B$9:$B$9,"&lt;="&amp;$B$2)/1000</f>
        <v>0</v>
      </c>
      <c r="D27" s="225">
        <f>COUNTIFS(DATA!$D$9:$D$9,A27,DATA!$E$9:$E$9,$D$3,DATA!$I$9:$I$9,$C$2,DATA!$B$9:$B$9,"&gt;="&amp;$B$1,DATA!$B$9:$B$9,"&lt;="&amp;$B$2)</f>
        <v>0</v>
      </c>
      <c r="E27" s="39">
        <f>SUMIFS(DATA!$J$9:$J$9,DATA!$D$9:$D$9,A27,DATA!$E$9:$E$9,$D$3,DATA!$I$9:$I$9,$C$2,DATA!$B$9:$B$9,"&gt;="&amp;$B$1,DATA!$B$9:$B$9,"&lt;="&amp;$B$2)/1000</f>
        <v>0</v>
      </c>
      <c r="F27" s="225">
        <f>COUNTIFS(DATA!$D$9:$D$9,A27,DATA!$E$9:$E$9,$F$3,DATA!$I$9:$I$9,$C$2,DATA!$B$9:$B$9,"&gt;="&amp;$B$1,DATA!$B$9:$B$9,"&lt;="&amp;$B$2)</f>
        <v>0</v>
      </c>
      <c r="G27" s="36">
        <f>SUMIFS(DATA!$J$9:$J$9,DATA!$D$9:$D$9,A27,DATA!$E$9:$E$9,$F$3,DATA!$I$9:$I$9,$C$2,DATA!$B$9:$B$9,"&gt;="&amp;$B$1,DATA!$B$9:$B$9,"&lt;="&amp;$B$2)/1000</f>
        <v>0</v>
      </c>
      <c r="H27" s="225">
        <f>COUNTIFS(DATA!$D$9:$D$9,A27,DATA!$E$9:$E$9,$H$3,DATA!$I$9:$I$9,$C$2,DATA!$B$9:$B$9,"&gt;="&amp;$B$1,DATA!$B$9:$B$9,"&lt;="&amp;$B$2)</f>
        <v>0</v>
      </c>
      <c r="I27" s="36">
        <f>SUMIFS(DATA!$J$9:$J$9,DATA!$D$9:$D$9,A27,DATA!$E$9:$E$9,$H$3,DATA!$I$9:$I$9,$C$2,DATA!$B$9:$B$9,"&gt;="&amp;$B$1,DATA!$B$9:$B$9,"&lt;="&amp;$B$2)/1000</f>
        <v>0</v>
      </c>
      <c r="J27" s="225">
        <f>COUNTIFS(DATA!$D$9:$D$9,A27,DATA!$E$9:$E$9,$J$3,DATA!$I$9:$I$9,$C$2,DATA!$B$9:$B$9,"&gt;="&amp;$B$1,DATA!$B$9:$B$9,"&lt;="&amp;$B$2)</f>
        <v>0</v>
      </c>
      <c r="K27" s="36">
        <f>SUMIFS(DATA!$J$9:$J$9,DATA!$D$9:$D$9,A27,DATA!$E$9:$E$9,$J$3,DATA!$I$9:$I$9,$C$2,DATA!$B$9:$B$9,"&gt;="&amp;$B$1,DATA!$B$9:$B$9,"&lt;="&amp;$B$2)/1000</f>
        <v>0</v>
      </c>
      <c r="L27" s="41" t="e">
        <f>SUMIFS(DATA!$AI$9:$AI$9,DATA!$D$9:$D$9,A27,DATA!$I$9:$I$9,$C$2,DATA!$B$9:$B$9,"&gt;="&amp;$B$1,DATA!$B$9:$B$9,"&lt;="&amp;$B$2)/C27</f>
        <v>#DIV/0!</v>
      </c>
      <c r="M27" s="31" t="e">
        <f>SUMIFS(DATA!$AJ$9:$AJ$9,DATA!$D$9:$D$9,A27,DATA!$I$9:$I$9,$C$2,DATA!$B$9:$B$9,"&gt;="&amp;$B$1,DATA!$B$9:$B$9,"&lt;="&amp;$B$2)/C27</f>
        <v>#DIV/0!</v>
      </c>
      <c r="N27" s="31" t="e">
        <f>SUMIFS(DATA!$AK$9:$AK$9,DATA!$D$9:$D$9,A27,DATA!$I$9:$I$9,$C$2,DATA!$B$9:$B$9,"&gt;="&amp;$B$1,DATA!$B$9:$B$9,"&lt;="&amp;$B$2)/C27</f>
        <v>#DIV/0!</v>
      </c>
      <c r="O27" s="31" t="e">
        <f>SUMIFS(DATA!$AL$9:$AL$9,DATA!$D$9:$D$9,A27,DATA!$I$9:$I$9,$C$2,DATA!$B$9:$B$9,"&gt;="&amp;$B$1,DATA!$B$9:$B$9,"&lt;="&amp;$B$2)/C27</f>
        <v>#DIV/0!</v>
      </c>
      <c r="P27" s="31" t="e">
        <f>SUMIFS(DATA!$AM$9:$AM$9,DATA!$D$9:$D$9,A27,DATA!$I$9:$I$9,$C$2,DATA!$B$9:$B$9,"&gt;="&amp;$B$1,DATA!$B$9:$B$9,"&lt;="&amp;$B$2)/C27</f>
        <v>#DIV/0!</v>
      </c>
      <c r="Q27" s="36" t="e">
        <f>SUMIFS(DATA!$AN$9:$AN$9,DATA!$D$9:$D$9,A27,DATA!$I$9:$I$9,$C$2,DATA!$B$9:$B$9,"&gt;="&amp;$B$1,DATA!$B$9:$B$9,"&lt;="&amp;$B$2)/C27</f>
        <v>#DIV/0!</v>
      </c>
      <c r="S27" s="26"/>
    </row>
    <row r="28" spans="1:19" s="221" customFormat="1" x14ac:dyDescent="0.25">
      <c r="A28" s="201" t="s">
        <v>43</v>
      </c>
      <c r="B28" s="225">
        <f>COUNTIFS(DATA!$D$9:$D$9,A28,DATA!$I$9:$I$9,$C$2,DATA!$B$9:$B$9,"&gt;="&amp;$B$1,DATA!$B$9:$B$9,"&lt;="&amp;$B$2)</f>
        <v>0</v>
      </c>
      <c r="C28" s="36">
        <f>SUMIFS(DATA!$J$9:$J$9,DATA!$D$9:$D$9,A28,DATA!$I$9:$I$9,$C$2,DATA!$B$9:$B$9,"&gt;="&amp;$B$1,DATA!$B$9:$B$9,"&lt;="&amp;$B$2)/1000</f>
        <v>0</v>
      </c>
      <c r="D28" s="225">
        <f>COUNTIFS(DATA!$D$9:$D$9,A28,DATA!$E$9:$E$9,$D$3,DATA!$I$9:$I$9,$C$2,DATA!$B$9:$B$9,"&gt;="&amp;$B$1,DATA!$B$9:$B$9,"&lt;="&amp;$B$2)</f>
        <v>0</v>
      </c>
      <c r="E28" s="39">
        <f>SUMIFS(DATA!$J$9:$J$9,DATA!$D$9:$D$9,A28,DATA!$E$9:$E$9,$D$3,DATA!$I$9:$I$9,$C$2,DATA!$B$9:$B$9,"&gt;="&amp;$B$1,DATA!$B$9:$B$9,"&lt;="&amp;$B$2)/1000</f>
        <v>0</v>
      </c>
      <c r="F28" s="225">
        <f>COUNTIFS(DATA!$D$9:$D$9,A28,DATA!$E$9:$E$9,$F$3,DATA!$I$9:$I$9,$C$2,DATA!$B$9:$B$9,"&gt;="&amp;$B$1,DATA!$B$9:$B$9,"&lt;="&amp;$B$2)</f>
        <v>0</v>
      </c>
      <c r="G28" s="36">
        <f>SUMIFS(DATA!$J$9:$J$9,DATA!$D$9:$D$9,A28,DATA!$E$9:$E$9,$F$3,DATA!$I$9:$I$9,$C$2,DATA!$B$9:$B$9,"&gt;="&amp;$B$1,DATA!$B$9:$B$9,"&lt;="&amp;$B$2)/1000</f>
        <v>0</v>
      </c>
      <c r="H28" s="225">
        <f>COUNTIFS(DATA!$D$9:$D$9,A28,DATA!$E$9:$E$9,$H$3,DATA!$I$9:$I$9,$C$2,DATA!$B$9:$B$9,"&gt;="&amp;$B$1,DATA!$B$9:$B$9,"&lt;="&amp;$B$2)</f>
        <v>0</v>
      </c>
      <c r="I28" s="36">
        <f>SUMIFS(DATA!$J$9:$J$9,DATA!$D$9:$D$9,A28,DATA!$E$9:$E$9,$H$3,DATA!$I$9:$I$9,$C$2,DATA!$B$9:$B$9,"&gt;="&amp;$B$1,DATA!$B$9:$B$9,"&lt;="&amp;$B$2)/1000</f>
        <v>0</v>
      </c>
      <c r="J28" s="225">
        <f>COUNTIFS(DATA!$D$9:$D$9,A28,DATA!$E$9:$E$9,$J$3,DATA!$I$9:$I$9,$C$2,DATA!$B$9:$B$9,"&gt;="&amp;$B$1,DATA!$B$9:$B$9,"&lt;="&amp;$B$2)</f>
        <v>0</v>
      </c>
      <c r="K28" s="36">
        <f>SUMIFS(DATA!$J$9:$J$9,DATA!$D$9:$D$9,A28,DATA!$E$9:$E$9,$J$3,DATA!$I$9:$I$9,$C$2,DATA!$B$9:$B$9,"&gt;="&amp;$B$1,DATA!$B$9:$B$9,"&lt;="&amp;$B$2)/1000</f>
        <v>0</v>
      </c>
      <c r="L28" s="41" t="e">
        <f>SUMIFS(DATA!$AI$9:$AI$9,DATA!$D$9:$D$9,A28,DATA!$I$9:$I$9,$C$2,DATA!$B$9:$B$9,"&gt;="&amp;$B$1,DATA!$B$9:$B$9,"&lt;="&amp;$B$2)/C28</f>
        <v>#DIV/0!</v>
      </c>
      <c r="M28" s="31" t="e">
        <f>SUMIFS(DATA!$AJ$9:$AJ$9,DATA!$D$9:$D$9,A28,DATA!$I$9:$I$9,$C$2,DATA!$B$9:$B$9,"&gt;="&amp;$B$1,DATA!$B$9:$B$9,"&lt;="&amp;$B$2)/C28</f>
        <v>#DIV/0!</v>
      </c>
      <c r="N28" s="31" t="e">
        <f>SUMIFS(DATA!$AK$9:$AK$9,DATA!$D$9:$D$9,A28,DATA!$I$9:$I$9,$C$2,DATA!$B$9:$B$9,"&gt;="&amp;$B$1,DATA!$B$9:$B$9,"&lt;="&amp;$B$2)/C28</f>
        <v>#DIV/0!</v>
      </c>
      <c r="O28" s="31" t="e">
        <f>SUMIFS(DATA!$AL$9:$AL$9,DATA!$D$9:$D$9,A28,DATA!$I$9:$I$9,$C$2,DATA!$B$9:$B$9,"&gt;="&amp;$B$1,DATA!$B$9:$B$9,"&lt;="&amp;$B$2)/C28</f>
        <v>#DIV/0!</v>
      </c>
      <c r="P28" s="31" t="e">
        <f>SUMIFS(DATA!$AM$9:$AM$9,DATA!$D$9:$D$9,A28,DATA!$I$9:$I$9,$C$2,DATA!$B$9:$B$9,"&gt;="&amp;$B$1,DATA!$B$9:$B$9,"&lt;="&amp;$B$2)/C28</f>
        <v>#DIV/0!</v>
      </c>
      <c r="Q28" s="36" t="e">
        <f>SUMIFS(DATA!$AN$9:$AN$9,DATA!$D$9:$D$9,A28,DATA!$I$9:$I$9,$C$2,DATA!$B$9:$B$9,"&gt;="&amp;$B$1,DATA!$B$9:$B$9,"&lt;="&amp;$B$2)/C28</f>
        <v>#DIV/0!</v>
      </c>
      <c r="S28" s="26"/>
    </row>
    <row r="29" spans="1:19" s="221" customFormat="1" x14ac:dyDescent="0.25">
      <c r="A29" s="234" t="s">
        <v>197</v>
      </c>
      <c r="B29" s="225">
        <f>COUNTIFS(DATA!$D$9:$D$9,A29,DATA!$I$9:$I$9,$C$2,DATA!$B$9:$B$9,"&gt;="&amp;$B$1,DATA!$B$9:$B$9,"&lt;="&amp;$B$2)</f>
        <v>0</v>
      </c>
      <c r="C29" s="36">
        <f>SUMIFS(DATA!$J$9:$J$9,DATA!$D$9:$D$9,A29,DATA!$I$9:$I$9,$C$2,DATA!$B$9:$B$9,"&gt;="&amp;$B$1,DATA!$B$9:$B$9,"&lt;="&amp;$B$2)/1000</f>
        <v>0</v>
      </c>
      <c r="D29" s="225">
        <f>COUNTIFS(DATA!$D$9:$D$9,A29,DATA!$E$9:$E$9,$D$3,DATA!$I$9:$I$9,$C$2,DATA!$B$9:$B$9,"&gt;="&amp;$B$1,DATA!$B$9:$B$9,"&lt;="&amp;$B$2)</f>
        <v>0</v>
      </c>
      <c r="E29" s="39">
        <f>SUMIFS(DATA!$J$9:$J$9,DATA!$D$9:$D$9,A29,DATA!$E$9:$E$9,$D$3,DATA!$I$9:$I$9,$C$2,DATA!$B$9:$B$9,"&gt;="&amp;$B$1,DATA!$B$9:$B$9,"&lt;="&amp;$B$2)/1000</f>
        <v>0</v>
      </c>
      <c r="F29" s="225">
        <f>COUNTIFS(DATA!$D$9:$D$9,A29,DATA!$E$9:$E$9,$F$3,DATA!$I$9:$I$9,$C$2,DATA!$B$9:$B$9,"&gt;="&amp;$B$1,DATA!$B$9:$B$9,"&lt;="&amp;$B$2)</f>
        <v>0</v>
      </c>
      <c r="G29" s="36">
        <f>SUMIFS(DATA!$J$9:$J$9,DATA!$D$9:$D$9,A29,DATA!$E$9:$E$9,$F$3,DATA!$I$9:$I$9,$C$2,DATA!$B$9:$B$9,"&gt;="&amp;$B$1,DATA!$B$9:$B$9,"&lt;="&amp;$B$2)/1000</f>
        <v>0</v>
      </c>
      <c r="H29" s="225">
        <f>COUNTIFS(DATA!$D$9:$D$9,A29,DATA!$E$9:$E$9,$H$3,DATA!$I$9:$I$9,$C$2,DATA!$B$9:$B$9,"&gt;="&amp;$B$1,DATA!$B$9:$B$9,"&lt;="&amp;$B$2)</f>
        <v>0</v>
      </c>
      <c r="I29" s="36">
        <f>SUMIFS(DATA!$J$9:$J$9,DATA!$D$9:$D$9,A29,DATA!$E$9:$E$9,$H$3,DATA!$I$9:$I$9,$C$2,DATA!$B$9:$B$9,"&gt;="&amp;$B$1,DATA!$B$9:$B$9,"&lt;="&amp;$B$2)/1000</f>
        <v>0</v>
      </c>
      <c r="J29" s="225">
        <f>COUNTIFS(DATA!$D$9:$D$9,A29,DATA!$E$9:$E$9,$J$3,DATA!$I$9:$I$9,$C$2,DATA!$B$9:$B$9,"&gt;="&amp;$B$1,DATA!$B$9:$B$9,"&lt;="&amp;$B$2)</f>
        <v>0</v>
      </c>
      <c r="K29" s="36">
        <f>SUMIFS(DATA!$J$9:$J$9,DATA!$D$9:$D$9,A29,DATA!$E$9:$E$9,$J$3,DATA!$I$9:$I$9,$C$2,DATA!$B$9:$B$9,"&gt;="&amp;$B$1,DATA!$B$9:$B$9,"&lt;="&amp;$B$2)/1000</f>
        <v>0</v>
      </c>
      <c r="L29" s="41" t="e">
        <f>SUMIFS(DATA!$AI$9:$AI$9,DATA!$D$9:$D$9,A29,DATA!$I$9:$I$9,$C$2,DATA!$B$9:$B$9,"&gt;="&amp;$B$1,DATA!$B$9:$B$9,"&lt;="&amp;$B$2)/C29</f>
        <v>#DIV/0!</v>
      </c>
      <c r="M29" s="31" t="e">
        <f>SUMIFS(DATA!$AJ$9:$AJ$9,DATA!$D$9:$D$9,A29,DATA!$I$9:$I$9,$C$2,DATA!$B$9:$B$9,"&gt;="&amp;$B$1,DATA!$B$9:$B$9,"&lt;="&amp;$B$2)/C29</f>
        <v>#DIV/0!</v>
      </c>
      <c r="N29" s="31" t="e">
        <f>SUMIFS(DATA!$AK$9:$AK$9,DATA!$D$9:$D$9,A29,DATA!$I$9:$I$9,$C$2,DATA!$B$9:$B$9,"&gt;="&amp;$B$1,DATA!$B$9:$B$9,"&lt;="&amp;$B$2)/C29</f>
        <v>#DIV/0!</v>
      </c>
      <c r="O29" s="31" t="e">
        <f>SUMIFS(DATA!$AL$9:$AL$9,DATA!$D$9:$D$9,A29,DATA!$I$9:$I$9,$C$2,DATA!$B$9:$B$9,"&gt;="&amp;$B$1,DATA!$B$9:$B$9,"&lt;="&amp;$B$2)/C29</f>
        <v>#DIV/0!</v>
      </c>
      <c r="P29" s="31" t="e">
        <f>SUMIFS(DATA!$AM$9:$AM$9,DATA!$D$9:$D$9,A29,DATA!$I$9:$I$9,$C$2,DATA!$B$9:$B$9,"&gt;="&amp;$B$1,DATA!$B$9:$B$9,"&lt;="&amp;$B$2)/C29</f>
        <v>#DIV/0!</v>
      </c>
      <c r="Q29" s="36" t="e">
        <f>SUMIFS(DATA!$AN$9:$AN$9,DATA!$D$9:$D$9,A29,DATA!$I$9:$I$9,$C$2,DATA!$B$9:$B$9,"&gt;="&amp;$B$1,DATA!$B$9:$B$9,"&lt;="&amp;$B$2)/C29</f>
        <v>#DIV/0!</v>
      </c>
      <c r="S29" s="26"/>
    </row>
    <row r="30" spans="1:19" s="221" customFormat="1" x14ac:dyDescent="0.25">
      <c r="A30" s="223" t="s">
        <v>169</v>
      </c>
      <c r="B30" s="225">
        <f>COUNTIFS(DATA!$D$9:$D$9,A30,DATA!$I$9:$I$9,$C$2,DATA!$B$9:$B$9,"&gt;="&amp;$B$1,DATA!$B$9:$B$9,"&lt;="&amp;$B$2)</f>
        <v>0</v>
      </c>
      <c r="C30" s="36">
        <f>SUMIFS(DATA!$J$9:$J$9,DATA!$D$9:$D$9,A30,DATA!$I$9:$I$9,$C$2,DATA!$B$9:$B$9,"&gt;="&amp;$B$1,DATA!$B$9:$B$9,"&lt;="&amp;$B$2)/1000</f>
        <v>0</v>
      </c>
      <c r="D30" s="225">
        <f>COUNTIFS(DATA!$D$9:$D$9,A30,DATA!$E$9:$E$9,$D$3,DATA!$I$9:$I$9,$C$2,DATA!$B$9:$B$9,"&gt;="&amp;$B$1,DATA!$B$9:$B$9,"&lt;="&amp;$B$2)</f>
        <v>0</v>
      </c>
      <c r="E30" s="39">
        <f>SUMIFS(DATA!$J$9:$J$9,DATA!$D$9:$D$9,A30,DATA!$E$9:$E$9,$D$3,DATA!$I$9:$I$9,$C$2,DATA!$B$9:$B$9,"&gt;="&amp;$B$1,DATA!$B$9:$B$9,"&lt;="&amp;$B$2)/1000</f>
        <v>0</v>
      </c>
      <c r="F30" s="225">
        <f>COUNTIFS(DATA!$D$9:$D$9,A30,DATA!$E$9:$E$9,$F$3,DATA!$I$9:$I$9,$C$2,DATA!$B$9:$B$9,"&gt;="&amp;$B$1,DATA!$B$9:$B$9,"&lt;="&amp;$B$2)</f>
        <v>0</v>
      </c>
      <c r="G30" s="36">
        <f>SUMIFS(DATA!$J$9:$J$9,DATA!$D$9:$D$9,A30,DATA!$E$9:$E$9,$F$3,DATA!$I$9:$I$9,$C$2,DATA!$B$9:$B$9,"&gt;="&amp;$B$1,DATA!$B$9:$B$9,"&lt;="&amp;$B$2)/1000</f>
        <v>0</v>
      </c>
      <c r="H30" s="225">
        <f>COUNTIFS(DATA!$D$9:$D$9,A30,DATA!$E$9:$E$9,$H$3,DATA!$I$9:$I$9,$C$2,DATA!$B$9:$B$9,"&gt;="&amp;$B$1,DATA!$B$9:$B$9,"&lt;="&amp;$B$2)</f>
        <v>0</v>
      </c>
      <c r="I30" s="36">
        <f>SUMIFS(DATA!$J$9:$J$9,DATA!$D$9:$D$9,A30,DATA!$E$9:$E$9,$H$3,DATA!$I$9:$I$9,$C$2,DATA!$B$9:$B$9,"&gt;="&amp;$B$1,DATA!$B$9:$B$9,"&lt;="&amp;$B$2)/1000</f>
        <v>0</v>
      </c>
      <c r="J30" s="225">
        <f>COUNTIFS(DATA!$D$9:$D$9,A30,DATA!$E$9:$E$9,$J$3,DATA!$I$9:$I$9,$C$2,DATA!$B$9:$B$9,"&gt;="&amp;$B$1,DATA!$B$9:$B$9,"&lt;="&amp;$B$2)</f>
        <v>0</v>
      </c>
      <c r="K30" s="36">
        <f>SUMIFS(DATA!$J$9:$J$9,DATA!$D$9:$D$9,A30,DATA!$E$9:$E$9,$J$3,DATA!$I$9:$I$9,$C$2,DATA!$B$9:$B$9,"&gt;="&amp;$B$1,DATA!$B$9:$B$9,"&lt;="&amp;$B$2)/1000</f>
        <v>0</v>
      </c>
      <c r="L30" s="41" t="e">
        <f>SUMIFS(DATA!$AI$9:$AI$9,DATA!$D$9:$D$9,A30,DATA!$I$9:$I$9,$C$2,DATA!$B$9:$B$9,"&gt;="&amp;$B$1,DATA!$B$9:$B$9,"&lt;="&amp;$B$2)/C30</f>
        <v>#DIV/0!</v>
      </c>
      <c r="M30" s="31" t="e">
        <f>SUMIFS(DATA!$AJ$9:$AJ$9,DATA!$D$9:$D$9,A30,DATA!$I$9:$I$9,$C$2,DATA!$B$9:$B$9,"&gt;="&amp;$B$1,DATA!$B$9:$B$9,"&lt;="&amp;$B$2)/C30</f>
        <v>#DIV/0!</v>
      </c>
      <c r="N30" s="31" t="e">
        <f>SUMIFS(DATA!$AK$9:$AK$9,DATA!$D$9:$D$9,A30,DATA!$I$9:$I$9,$C$2,DATA!$B$9:$B$9,"&gt;="&amp;$B$1,DATA!$B$9:$B$9,"&lt;="&amp;$B$2)/C30</f>
        <v>#DIV/0!</v>
      </c>
      <c r="O30" s="31" t="e">
        <f>SUMIFS(DATA!$AL$9:$AL$9,DATA!$D$9:$D$9,A30,DATA!$I$9:$I$9,$C$2,DATA!$B$9:$B$9,"&gt;="&amp;$B$1,DATA!$B$9:$B$9,"&lt;="&amp;$B$2)/C30</f>
        <v>#DIV/0!</v>
      </c>
      <c r="P30" s="31" t="e">
        <f>SUMIFS(DATA!$AM$9:$AM$9,DATA!$D$9:$D$9,A30,DATA!$I$9:$I$9,$C$2,DATA!$B$9:$B$9,"&gt;="&amp;$B$1,DATA!$B$9:$B$9,"&lt;="&amp;$B$2)/C30</f>
        <v>#DIV/0!</v>
      </c>
      <c r="Q30" s="36" t="e">
        <f>SUMIFS(DATA!$AN$9:$AN$9,DATA!$D$9:$D$9,A30,DATA!$I$9:$I$9,$C$2,DATA!$B$9:$B$9,"&gt;="&amp;$B$1,DATA!$B$9:$B$9,"&lt;="&amp;$B$2)/C30</f>
        <v>#DIV/0!</v>
      </c>
      <c r="S30" s="26"/>
    </row>
    <row r="31" spans="1:19" s="221" customFormat="1" x14ac:dyDescent="0.25">
      <c r="A31" s="201" t="s">
        <v>70</v>
      </c>
      <c r="B31" s="225">
        <f>COUNTIFS(DATA!$D$9:$D$9,A31,DATA!$I$9:$I$9,$C$2,DATA!$B$9:$B$9,"&gt;="&amp;$B$1,DATA!$B$9:$B$9,"&lt;="&amp;$B$2)</f>
        <v>0</v>
      </c>
      <c r="C31" s="36">
        <f>SUMIFS(DATA!$J$9:$J$9,DATA!$D$9:$D$9,A31,DATA!$I$9:$I$9,$C$2,DATA!$B$9:$B$9,"&gt;="&amp;$B$1,DATA!$B$9:$B$9,"&lt;="&amp;$B$2)/1000</f>
        <v>0</v>
      </c>
      <c r="D31" s="225">
        <f>COUNTIFS(DATA!$D$9:$D$9,A31,DATA!$E$9:$E$9,$D$3,DATA!$I$9:$I$9,$C$2,DATA!$B$9:$B$9,"&gt;="&amp;$B$1,DATA!$B$9:$B$9,"&lt;="&amp;$B$2)</f>
        <v>0</v>
      </c>
      <c r="E31" s="39">
        <f>SUMIFS(DATA!$J$9:$J$9,DATA!$D$9:$D$9,A31,DATA!$E$9:$E$9,$D$3,DATA!$I$9:$I$9,$C$2,DATA!$B$9:$B$9,"&gt;="&amp;$B$1,DATA!$B$9:$B$9,"&lt;="&amp;$B$2)/1000</f>
        <v>0</v>
      </c>
      <c r="F31" s="225">
        <f>COUNTIFS(DATA!$D$9:$D$9,A31,DATA!$E$9:$E$9,$F$3,DATA!$I$9:$I$9,$C$2,DATA!$B$9:$B$9,"&gt;="&amp;$B$1,DATA!$B$9:$B$9,"&lt;="&amp;$B$2)</f>
        <v>0</v>
      </c>
      <c r="G31" s="36">
        <f>SUMIFS(DATA!$J$9:$J$9,DATA!$D$9:$D$9,A31,DATA!$E$9:$E$9,$F$3,DATA!$I$9:$I$9,$C$2,DATA!$B$9:$B$9,"&gt;="&amp;$B$1,DATA!$B$9:$B$9,"&lt;="&amp;$B$2)/1000</f>
        <v>0</v>
      </c>
      <c r="H31" s="225">
        <f>COUNTIFS(DATA!$D$9:$D$9,A31,DATA!$E$9:$E$9,$H$3,DATA!$I$9:$I$9,$C$2,DATA!$B$9:$B$9,"&gt;="&amp;$B$1,DATA!$B$9:$B$9,"&lt;="&amp;$B$2)</f>
        <v>0</v>
      </c>
      <c r="I31" s="36">
        <f>SUMIFS(DATA!$J$9:$J$9,DATA!$D$9:$D$9,A31,DATA!$E$9:$E$9,$H$3,DATA!$I$9:$I$9,$C$2,DATA!$B$9:$B$9,"&gt;="&amp;$B$1,DATA!$B$9:$B$9,"&lt;="&amp;$B$2)/1000</f>
        <v>0</v>
      </c>
      <c r="J31" s="225">
        <f>COUNTIFS(DATA!$D$9:$D$9,A31,DATA!$E$9:$E$9,$J$3,DATA!$I$9:$I$9,$C$2,DATA!$B$9:$B$9,"&gt;="&amp;$B$1,DATA!$B$9:$B$9,"&lt;="&amp;$B$2)</f>
        <v>0</v>
      </c>
      <c r="K31" s="36">
        <f>SUMIFS(DATA!$J$9:$J$9,DATA!$D$9:$D$9,A31,DATA!$E$9:$E$9,$J$3,DATA!$I$9:$I$9,$C$2,DATA!$B$9:$B$9,"&gt;="&amp;$B$1,DATA!$B$9:$B$9,"&lt;="&amp;$B$2)/1000</f>
        <v>0</v>
      </c>
      <c r="L31" s="41" t="e">
        <f>SUMIFS(DATA!$AI$9:$AI$9,DATA!$D$9:$D$9,A31,DATA!$I$9:$I$9,$C$2,DATA!$B$9:$B$9,"&gt;="&amp;$B$1,DATA!$B$9:$B$9,"&lt;="&amp;$B$2)/C31</f>
        <v>#DIV/0!</v>
      </c>
      <c r="M31" s="31" t="e">
        <f>SUMIFS(DATA!$AJ$9:$AJ$9,DATA!$D$9:$D$9,A31,DATA!$I$9:$I$9,$C$2,DATA!$B$9:$B$9,"&gt;="&amp;$B$1,DATA!$B$9:$B$9,"&lt;="&amp;$B$2)/C31</f>
        <v>#DIV/0!</v>
      </c>
      <c r="N31" s="31" t="e">
        <f>SUMIFS(DATA!$AK$9:$AK$9,DATA!$D$9:$D$9,A31,DATA!$I$9:$I$9,$C$2,DATA!$B$9:$B$9,"&gt;="&amp;$B$1,DATA!$B$9:$B$9,"&lt;="&amp;$B$2)/C31</f>
        <v>#DIV/0!</v>
      </c>
      <c r="O31" s="31" t="e">
        <f>SUMIFS(DATA!$AL$9:$AL$9,DATA!$D$9:$D$9,A31,DATA!$I$9:$I$9,$C$2,DATA!$B$9:$B$9,"&gt;="&amp;$B$1,DATA!$B$9:$B$9,"&lt;="&amp;$B$2)/C31</f>
        <v>#DIV/0!</v>
      </c>
      <c r="P31" s="31" t="e">
        <f>SUMIFS(DATA!$AM$9:$AM$9,DATA!$D$9:$D$9,A31,DATA!$I$9:$I$9,$C$2,DATA!$B$9:$B$9,"&gt;="&amp;$B$1,DATA!$B$9:$B$9,"&lt;="&amp;$B$2)/C31</f>
        <v>#DIV/0!</v>
      </c>
      <c r="Q31" s="36" t="e">
        <f>SUMIFS(DATA!$AN$9:$AN$9,DATA!$D$9:$D$9,A31,DATA!$I$9:$I$9,$C$2,DATA!$B$9:$B$9,"&gt;="&amp;$B$1,DATA!$B$9:$B$9,"&lt;="&amp;$B$2)/C31</f>
        <v>#DIV/0!</v>
      </c>
      <c r="S31" s="26"/>
    </row>
    <row r="32" spans="1:19" x14ac:dyDescent="0.25">
      <c r="A32" s="195" t="s">
        <v>71</v>
      </c>
      <c r="B32" s="166">
        <f>COUNTIFS(DATA!$D$9:$D$9,A32,DATA!$I$9:$I$9,$C$2,DATA!$B$9:$B$9,"&gt;="&amp;$B$1,DATA!$B$9:$B$9,"&lt;="&amp;$B$2)</f>
        <v>0</v>
      </c>
      <c r="C32" s="36">
        <f>SUMIFS(DATA!$J$9:$J$9,DATA!$D$9:$D$9,A32,DATA!$I$9:$I$9,$C$2,DATA!$B$9:$B$9,"&gt;="&amp;$B$1,DATA!$B$9:$B$9,"&lt;="&amp;$B$2)/1000</f>
        <v>0</v>
      </c>
      <c r="D32" s="166">
        <f>COUNTIFS(DATA!$D$9:$D$9,A32,DATA!$E$9:$E$9,$D$3,DATA!$I$9:$I$9,$C$2,DATA!$B$9:$B$9,"&gt;="&amp;$B$1,DATA!$B$9:$B$9,"&lt;="&amp;$B$2)</f>
        <v>0</v>
      </c>
      <c r="E32" s="39">
        <f>SUMIFS(DATA!$J$9:$J$9,DATA!$D$9:$D$9,A32,DATA!$E$9:$E$9,$D$3,DATA!$I$9:$I$9,$C$2,DATA!$B$9:$B$9,"&gt;="&amp;$B$1,DATA!$B$9:$B$9,"&lt;="&amp;$B$2)/1000</f>
        <v>0</v>
      </c>
      <c r="F32" s="166">
        <f>COUNTIFS(DATA!$D$9:$D$9,A32,DATA!$E$9:$E$9,$F$3,DATA!$I$9:$I$9,$C$2,DATA!$B$9:$B$9,"&gt;="&amp;$B$1,DATA!$B$9:$B$9,"&lt;="&amp;$B$2)</f>
        <v>0</v>
      </c>
      <c r="G32" s="36">
        <f>SUMIFS(DATA!$J$9:$J$9,DATA!$D$9:$D$9,A32,DATA!$E$9:$E$9,$F$3,DATA!$I$9:$I$9,$C$2,DATA!$B$9:$B$9,"&gt;="&amp;$B$1,DATA!$B$9:$B$9,"&lt;="&amp;$B$2)/1000</f>
        <v>0</v>
      </c>
      <c r="H32" s="166">
        <f>COUNTIFS(DATA!$D$9:$D$9,A32,DATA!$E$9:$E$9,$H$3,DATA!$I$9:$I$9,$C$2,DATA!$B$9:$B$9,"&gt;="&amp;$B$1,DATA!$B$9:$B$9,"&lt;="&amp;$B$2)</f>
        <v>0</v>
      </c>
      <c r="I32" s="36">
        <f>SUMIFS(DATA!$J$9:$J$9,DATA!$D$9:$D$9,A32,DATA!$E$9:$E$9,$H$3,DATA!$I$9:$I$9,$C$2,DATA!$B$9:$B$9,"&gt;="&amp;$B$1,DATA!$B$9:$B$9,"&lt;="&amp;$B$2)/1000</f>
        <v>0</v>
      </c>
      <c r="J32" s="166">
        <f>COUNTIFS(DATA!$D$9:$D$9,A32,DATA!$E$9:$E$9,$J$3,DATA!$I$9:$I$9,$C$2,DATA!$B$9:$B$9,"&gt;="&amp;$B$1,DATA!$B$9:$B$9,"&lt;="&amp;$B$2)</f>
        <v>0</v>
      </c>
      <c r="K32" s="36">
        <f>SUMIFS(DATA!$J$9:$J$9,DATA!$D$9:$D$9,A32,DATA!$E$9:$E$9,$J$3,DATA!$I$9:$I$9,$C$2,DATA!$B$9:$B$9,"&gt;="&amp;$B$1,DATA!$B$9:$B$9,"&lt;="&amp;$B$2)/1000</f>
        <v>0</v>
      </c>
      <c r="L32" s="41" t="e">
        <f>SUMIFS(DATA!$AI$9:$AI$9,DATA!$D$9:$D$9,A32,DATA!$I$9:$I$9,$C$2,DATA!$B$9:$B$9,"&gt;="&amp;$B$1,DATA!$B$9:$B$9,"&lt;="&amp;$B$2)/C32</f>
        <v>#DIV/0!</v>
      </c>
      <c r="M32" s="31" t="e">
        <f>SUMIFS(DATA!$AJ$9:$AJ$9,DATA!$D$9:$D$9,A32,DATA!$I$9:$I$9,$C$2,DATA!$B$9:$B$9,"&gt;="&amp;$B$1,DATA!$B$9:$B$9,"&lt;="&amp;$B$2)/C32</f>
        <v>#DIV/0!</v>
      </c>
      <c r="N32" s="31" t="e">
        <f>SUMIFS(DATA!$AK$9:$AK$9,DATA!$D$9:$D$9,A32,DATA!$I$9:$I$9,$C$2,DATA!$B$9:$B$9,"&gt;="&amp;$B$1,DATA!$B$9:$B$9,"&lt;="&amp;$B$2)/C32</f>
        <v>#DIV/0!</v>
      </c>
      <c r="O32" s="31" t="e">
        <f>SUMIFS(DATA!$AL$9:$AL$9,DATA!$D$9:$D$9,A32,DATA!$I$9:$I$9,$C$2,DATA!$B$9:$B$9,"&gt;="&amp;$B$1,DATA!$B$9:$B$9,"&lt;="&amp;$B$2)/C32</f>
        <v>#DIV/0!</v>
      </c>
      <c r="P32" s="31" t="e">
        <f>SUMIFS(DATA!$AM$9:$AM$9,DATA!$D$9:$D$9,A32,DATA!$I$9:$I$9,$C$2,DATA!$B$9:$B$9,"&gt;="&amp;$B$1,DATA!$B$9:$B$9,"&lt;="&amp;$B$2)/C32</f>
        <v>#DIV/0!</v>
      </c>
      <c r="Q32" s="36" t="e">
        <f>SUMIFS(DATA!$AN$9:$AN$9,DATA!$D$9:$D$9,A32,DATA!$I$9:$I$9,$C$2,DATA!$B$9:$B$9,"&gt;="&amp;$B$1,DATA!$B$9:$B$9,"&lt;="&amp;$B$2)/C32</f>
        <v>#DIV/0!</v>
      </c>
    </row>
    <row r="33" spans="1:19" x14ac:dyDescent="0.25">
      <c r="A33" s="197" t="s">
        <v>141</v>
      </c>
      <c r="B33" s="167">
        <f>COUNTIFS(DATA!$D$9:$D$9,A33,DATA!$I$9:$I$9,$C$2,DATA!$B$9:$B$9,"&gt;="&amp;$B$1,DATA!$B$9:$B$9,"&lt;="&amp;$B$2)</f>
        <v>0</v>
      </c>
      <c r="C33" s="36">
        <f>SUMIFS(DATA!$J$9:$J$9,DATA!$D$9:$D$9,A33,DATA!$I$9:$I$9,$C$2,DATA!$B$9:$B$9,"&gt;="&amp;$B$1,DATA!$B$9:$B$9,"&lt;="&amp;$B$2)/1000</f>
        <v>0</v>
      </c>
      <c r="D33" s="167">
        <f>COUNTIFS(DATA!$D$9:$D$9,A33,DATA!$E$9:$E$9,$D$3,DATA!$I$9:$I$9,$C$2,DATA!$B$9:$B$9,"&gt;="&amp;$B$1,DATA!$B$9:$B$9,"&lt;="&amp;$B$2)</f>
        <v>0</v>
      </c>
      <c r="E33" s="39">
        <f>SUMIFS(DATA!$J$9:$J$9,DATA!$D$9:$D$9,A33,DATA!$E$9:$E$9,$D$3,DATA!$I$9:$I$9,$C$2,DATA!$B$9:$B$9,"&gt;="&amp;$B$1,DATA!$B$9:$B$9,"&lt;="&amp;$B$2)/1000</f>
        <v>0</v>
      </c>
      <c r="F33" s="167">
        <f>COUNTIFS(DATA!$D$9:$D$9,A33,DATA!$E$9:$E$9,$F$3,DATA!$I$9:$I$9,$C$2,DATA!$B$9:$B$9,"&gt;="&amp;$B$1,DATA!$B$9:$B$9,"&lt;="&amp;$B$2)</f>
        <v>0</v>
      </c>
      <c r="G33" s="36">
        <f>SUMIFS(DATA!$J$9:$J$9,DATA!$D$9:$D$9,A33,DATA!$E$9:$E$9,$F$3,DATA!$I$9:$I$9,$C$2,DATA!$B$9:$B$9,"&gt;="&amp;$B$1,DATA!$B$9:$B$9,"&lt;="&amp;$B$2)/1000</f>
        <v>0</v>
      </c>
      <c r="H33" s="167">
        <f>COUNTIFS(DATA!$D$9:$D$9,A33,DATA!$E$9:$E$9,$H$3,DATA!$I$9:$I$9,$C$2,DATA!$B$9:$B$9,"&gt;="&amp;$B$1,DATA!$B$9:$B$9,"&lt;="&amp;$B$2)</f>
        <v>0</v>
      </c>
      <c r="I33" s="36">
        <f>SUMIFS(DATA!$J$9:$J$9,DATA!$D$9:$D$9,A33,DATA!$E$9:$E$9,$H$3,DATA!$I$9:$I$9,$C$2,DATA!$B$9:$B$9,"&gt;="&amp;$B$1,DATA!$B$9:$B$9,"&lt;="&amp;$B$2)/1000</f>
        <v>0</v>
      </c>
      <c r="J33" s="167">
        <f>COUNTIFS(DATA!$D$9:$D$9,A33,DATA!$E$9:$E$9,$J$3,DATA!$I$9:$I$9,$C$2,DATA!$B$9:$B$9,"&gt;="&amp;$B$1,DATA!$B$9:$B$9,"&lt;="&amp;$B$2)</f>
        <v>0</v>
      </c>
      <c r="K33" s="36">
        <f>SUMIFS(DATA!$J$9:$J$9,DATA!$D$9:$D$9,A33,DATA!$E$9:$E$9,$J$3,DATA!$I$9:$I$9,$C$2,DATA!$B$9:$B$9,"&gt;="&amp;$B$1,DATA!$B$9:$B$9,"&lt;="&amp;$B$2)/1000</f>
        <v>0</v>
      </c>
      <c r="L33" s="41" t="e">
        <f>SUMIFS(DATA!$AI$9:$AI$9,DATA!$D$9:$D$9,A33,DATA!$I$9:$I$9,$C$2,DATA!$B$9:$B$9,"&gt;="&amp;$B$1,DATA!$B$9:$B$9,"&lt;="&amp;$B$2)/C33</f>
        <v>#DIV/0!</v>
      </c>
      <c r="M33" s="31" t="e">
        <f>SUMIFS(DATA!$AJ$9:$AJ$9,DATA!$D$9:$D$9,A33,DATA!$I$9:$I$9,$C$2,DATA!$B$9:$B$9,"&gt;="&amp;$B$1,DATA!$B$9:$B$9,"&lt;="&amp;$B$2)/C33</f>
        <v>#DIV/0!</v>
      </c>
      <c r="N33" s="31" t="e">
        <f>SUMIFS(DATA!$AK$9:$AK$9,DATA!$D$9:$D$9,A33,DATA!$I$9:$I$9,$C$2,DATA!$B$9:$B$9,"&gt;="&amp;$B$1,DATA!$B$9:$B$9,"&lt;="&amp;$B$2)/C33</f>
        <v>#DIV/0!</v>
      </c>
      <c r="O33" s="31" t="e">
        <f>SUMIFS(DATA!$AL$9:$AL$9,DATA!$D$9:$D$9,A33,DATA!$I$9:$I$9,$C$2,DATA!$B$9:$B$9,"&gt;="&amp;$B$1,DATA!$B$9:$B$9,"&lt;="&amp;$B$2)/C33</f>
        <v>#DIV/0!</v>
      </c>
      <c r="P33" s="31" t="e">
        <f>SUMIFS(DATA!$AM$9:$AM$9,DATA!$D$9:$D$9,A33,DATA!$I$9:$I$9,$C$2,DATA!$B$9:$B$9,"&gt;="&amp;$B$1,DATA!$B$9:$B$9,"&lt;="&amp;$B$2)/C33</f>
        <v>#DIV/0!</v>
      </c>
      <c r="Q33" s="36" t="e">
        <f>SUMIFS(DATA!$AN$9:$AN$9,DATA!$D$9:$D$9,A33,DATA!$I$9:$I$9,$C$2,DATA!$B$9:$B$9,"&gt;="&amp;$B$1,DATA!$B$9:$B$9,"&lt;="&amp;$B$2)/C33</f>
        <v>#DIV/0!</v>
      </c>
    </row>
    <row r="34" spans="1:19" x14ac:dyDescent="0.25">
      <c r="A34" s="197" t="s">
        <v>72</v>
      </c>
      <c r="B34" s="174">
        <f>COUNTIFS(DATA!$D$9:$D$9,A34,DATA!$I$9:$I$9,$C$2,DATA!$B$9:$B$9,"&gt;="&amp;$B$1,DATA!$B$9:$B$9,"&lt;="&amp;$B$2)</f>
        <v>0</v>
      </c>
      <c r="C34" s="36">
        <f>SUMIFS(DATA!$J$9:$J$9,DATA!$D$9:$D$9,A34,DATA!$I$9:$I$9,$C$2,DATA!$B$9:$B$9,"&gt;="&amp;$B$1,DATA!$B$9:$B$9,"&lt;="&amp;$B$2)/1000</f>
        <v>0</v>
      </c>
      <c r="D34" s="174">
        <f>COUNTIFS(DATA!$D$9:$D$9,A34,DATA!$E$9:$E$9,$D$3,DATA!$I$9:$I$9,$C$2,DATA!$B$9:$B$9,"&gt;="&amp;$B$1,DATA!$B$9:$B$9,"&lt;="&amp;$B$2)</f>
        <v>0</v>
      </c>
      <c r="E34" s="39">
        <f>SUMIFS(DATA!$J$9:$J$9,DATA!$D$9:$D$9,A34,DATA!$E$9:$E$9,$D$3,DATA!$I$9:$I$9,$C$2,DATA!$B$9:$B$9,"&gt;="&amp;$B$1,DATA!$B$9:$B$9,"&lt;="&amp;$B$2)/1000</f>
        <v>0</v>
      </c>
      <c r="F34" s="174">
        <f>COUNTIFS(DATA!$D$9:$D$9,A34,DATA!$E$9:$E$9,$F$3,DATA!$I$9:$I$9,$C$2,DATA!$B$9:$B$9,"&gt;="&amp;$B$1,DATA!$B$9:$B$9,"&lt;="&amp;$B$2)</f>
        <v>0</v>
      </c>
      <c r="G34" s="36">
        <f>SUMIFS(DATA!$J$9:$J$9,DATA!$D$9:$D$9,A34,DATA!$E$9:$E$9,$F$3,DATA!$I$9:$I$9,$C$2,DATA!$B$9:$B$9,"&gt;="&amp;$B$1,DATA!$B$9:$B$9,"&lt;="&amp;$B$2)/1000</f>
        <v>0</v>
      </c>
      <c r="H34" s="174">
        <f>COUNTIFS(DATA!$D$9:$D$9,A34,DATA!$E$9:$E$9,$H$3,DATA!$I$9:$I$9,$C$2,DATA!$B$9:$B$9,"&gt;="&amp;$B$1,DATA!$B$9:$B$9,"&lt;="&amp;$B$2)</f>
        <v>0</v>
      </c>
      <c r="I34" s="36">
        <f>SUMIFS(DATA!$J$9:$J$9,DATA!$D$9:$D$9,A34,DATA!$E$9:$E$9,$H$3,DATA!$I$9:$I$9,$C$2,DATA!$B$9:$B$9,"&gt;="&amp;$B$1,DATA!$B$9:$B$9,"&lt;="&amp;$B$2)/1000</f>
        <v>0</v>
      </c>
      <c r="J34" s="174">
        <f>COUNTIFS(DATA!$D$9:$D$9,A34,DATA!$E$9:$E$9,$J$3,DATA!$I$9:$I$9,$C$2,DATA!$B$9:$B$9,"&gt;="&amp;$B$1,DATA!$B$9:$B$9,"&lt;="&amp;$B$2)</f>
        <v>0</v>
      </c>
      <c r="K34" s="36">
        <f>SUMIFS(DATA!$J$9:$J$9,DATA!$D$9:$D$9,A34,DATA!$E$9:$E$9,$J$3,DATA!$I$9:$I$9,$C$2,DATA!$B$9:$B$9,"&gt;="&amp;$B$1,DATA!$B$9:$B$9,"&lt;="&amp;$B$2)/1000</f>
        <v>0</v>
      </c>
      <c r="L34" s="41" t="e">
        <f>SUMIFS(DATA!$AI$9:$AI$9,DATA!$D$9:$D$9,A34,DATA!$I$9:$I$9,$C$2,DATA!$B$9:$B$9,"&gt;="&amp;$B$1,DATA!$B$9:$B$9,"&lt;="&amp;$B$2)/C34</f>
        <v>#DIV/0!</v>
      </c>
      <c r="M34" s="31" t="e">
        <f>SUMIFS(DATA!$AJ$9:$AJ$9,DATA!$D$9:$D$9,A34,DATA!$I$9:$I$9,$C$2,DATA!$B$9:$B$9,"&gt;="&amp;$B$1,DATA!$B$9:$B$9,"&lt;="&amp;$B$2)/C34</f>
        <v>#DIV/0!</v>
      </c>
      <c r="N34" s="31" t="e">
        <f>SUMIFS(DATA!$AK$9:$AK$9,DATA!$D$9:$D$9,A34,DATA!$I$9:$I$9,$C$2,DATA!$B$9:$B$9,"&gt;="&amp;$B$1,DATA!$B$9:$B$9,"&lt;="&amp;$B$2)/C34</f>
        <v>#DIV/0!</v>
      </c>
      <c r="O34" s="31" t="e">
        <f>SUMIFS(DATA!$AL$9:$AL$9,DATA!$D$9:$D$9,A34,DATA!$I$9:$I$9,$C$2,DATA!$B$9:$B$9,"&gt;="&amp;$B$1,DATA!$B$9:$B$9,"&lt;="&amp;$B$2)/C34</f>
        <v>#DIV/0!</v>
      </c>
      <c r="P34" s="31" t="e">
        <f>SUMIFS(DATA!$AM$9:$AM$9,DATA!$D$9:$D$9,A34,DATA!$I$9:$I$9,$C$2,DATA!$B$9:$B$9,"&gt;="&amp;$B$1,DATA!$B$9:$B$9,"&lt;="&amp;$B$2)/C34</f>
        <v>#DIV/0!</v>
      </c>
      <c r="Q34" s="36" t="e">
        <f>SUMIFS(DATA!$AN$9:$AN$9,DATA!$D$9:$D$9,A34,DATA!$I$9:$I$9,$C$2,DATA!$B$9:$B$9,"&gt;="&amp;$B$1,DATA!$B$9:$B$9,"&lt;="&amp;$B$2)/C34</f>
        <v>#DIV/0!</v>
      </c>
    </row>
    <row r="35" spans="1:19" x14ac:dyDescent="0.25">
      <c r="A35" s="197" t="s">
        <v>164</v>
      </c>
      <c r="B35" s="176">
        <f>COUNTIFS(DATA!$D$9:$D$9,A35,DATA!$I$9:$I$9,$C$2,DATA!$B$9:$B$9,"&gt;="&amp;$B$1,DATA!$B$9:$B$9,"&lt;="&amp;$B$2)</f>
        <v>0</v>
      </c>
      <c r="C35" s="36">
        <f>SUMIFS(DATA!$J$9:$J$9,DATA!$D$9:$D$9,A35,DATA!$I$9:$I$9,$C$2,DATA!$B$9:$B$9,"&gt;="&amp;$B$1,DATA!$B$9:$B$9,"&lt;="&amp;$B$2)/1000</f>
        <v>0</v>
      </c>
      <c r="D35" s="176">
        <f>COUNTIFS(DATA!$D$9:$D$9,A35,DATA!$E$9:$E$9,$D$3,DATA!$I$9:$I$9,$C$2,DATA!$B$9:$B$9,"&gt;="&amp;$B$1,DATA!$B$9:$B$9,"&lt;="&amp;$B$2)</f>
        <v>0</v>
      </c>
      <c r="E35" s="39">
        <f>SUMIFS(DATA!$J$9:$J$9,DATA!$D$9:$D$9,A35,DATA!$E$9:$E$9,$D$3,DATA!$I$9:$I$9,$C$2,DATA!$B$9:$B$9,"&gt;="&amp;$B$1,DATA!$B$9:$B$9,"&lt;="&amp;$B$2)/1000</f>
        <v>0</v>
      </c>
      <c r="F35" s="176">
        <f>COUNTIFS(DATA!$D$9:$D$9,A35,DATA!$E$9:$E$9,$F$3,DATA!$I$9:$I$9,$C$2,DATA!$B$9:$B$9,"&gt;="&amp;$B$1,DATA!$B$9:$B$9,"&lt;="&amp;$B$2)</f>
        <v>0</v>
      </c>
      <c r="G35" s="36">
        <f>SUMIFS(DATA!$J$9:$J$9,DATA!$D$9:$D$9,A35,DATA!$E$9:$E$9,$F$3,DATA!$I$9:$I$9,$C$2,DATA!$B$9:$B$9,"&gt;="&amp;$B$1,DATA!$B$9:$B$9,"&lt;="&amp;$B$2)/1000</f>
        <v>0</v>
      </c>
      <c r="H35" s="176">
        <f>COUNTIFS(DATA!$D$9:$D$9,A35,DATA!$E$9:$E$9,$H$3,DATA!$I$9:$I$9,$C$2,DATA!$B$9:$B$9,"&gt;="&amp;$B$1,DATA!$B$9:$B$9,"&lt;="&amp;$B$2)</f>
        <v>0</v>
      </c>
      <c r="I35" s="36">
        <f>SUMIFS(DATA!$J$9:$J$9,DATA!$D$9:$D$9,A35,DATA!$E$9:$E$9,$H$3,DATA!$I$9:$I$9,$C$2,DATA!$B$9:$B$9,"&gt;="&amp;$B$1,DATA!$B$9:$B$9,"&lt;="&amp;$B$2)/1000</f>
        <v>0</v>
      </c>
      <c r="J35" s="176">
        <f>COUNTIFS(DATA!$D$9:$D$9,A35,DATA!$E$9:$E$9,$J$3,DATA!$I$9:$I$9,$C$2,DATA!$B$9:$B$9,"&gt;="&amp;$B$1,DATA!$B$9:$B$9,"&lt;="&amp;$B$2)</f>
        <v>0</v>
      </c>
      <c r="K35" s="36">
        <f>SUMIFS(DATA!$J$9:$J$9,DATA!$D$9:$D$9,A35,DATA!$E$9:$E$9,$J$3,DATA!$I$9:$I$9,$C$2,DATA!$B$9:$B$9,"&gt;="&amp;$B$1,DATA!$B$9:$B$9,"&lt;="&amp;$B$2)/1000</f>
        <v>0</v>
      </c>
      <c r="L35" s="41" t="e">
        <f>SUMIFS(DATA!$AI$9:$AI$9,DATA!$D$9:$D$9,A35,DATA!$I$9:$I$9,$C$2,DATA!$B$9:$B$9,"&gt;="&amp;$B$1,DATA!$B$9:$B$9,"&lt;="&amp;$B$2)/C35</f>
        <v>#DIV/0!</v>
      </c>
      <c r="M35" s="31" t="e">
        <f>SUMIFS(DATA!$AJ$9:$AJ$9,DATA!$D$9:$D$9,A35,DATA!$I$9:$I$9,$C$2,DATA!$B$9:$B$9,"&gt;="&amp;$B$1,DATA!$B$9:$B$9,"&lt;="&amp;$B$2)/C35</f>
        <v>#DIV/0!</v>
      </c>
      <c r="N35" s="31" t="e">
        <f>SUMIFS(DATA!$AK$9:$AK$9,DATA!$D$9:$D$9,A35,DATA!$I$9:$I$9,$C$2,DATA!$B$9:$B$9,"&gt;="&amp;$B$1,DATA!$B$9:$B$9,"&lt;="&amp;$B$2)/C35</f>
        <v>#DIV/0!</v>
      </c>
      <c r="O35" s="31" t="e">
        <f>SUMIFS(DATA!$AL$9:$AL$9,DATA!$D$9:$D$9,A35,DATA!$I$9:$I$9,$C$2,DATA!$B$9:$B$9,"&gt;="&amp;$B$1,DATA!$B$9:$B$9,"&lt;="&amp;$B$2)/C35</f>
        <v>#DIV/0!</v>
      </c>
      <c r="P35" s="31" t="e">
        <f>SUMIFS(DATA!$AM$9:$AM$9,DATA!$D$9:$D$9,A35,DATA!$I$9:$I$9,$C$2,DATA!$B$9:$B$9,"&gt;="&amp;$B$1,DATA!$B$9:$B$9,"&lt;="&amp;$B$2)/C35</f>
        <v>#DIV/0!</v>
      </c>
      <c r="Q35" s="36" t="e">
        <f>SUMIFS(DATA!$AN$9:$AN$9,DATA!$D$9:$D$9,A35,DATA!$I$9:$I$9,$C$2,DATA!$B$9:$B$9,"&gt;="&amp;$B$1,DATA!$B$9:$B$9,"&lt;="&amp;$B$2)/C35</f>
        <v>#DIV/0!</v>
      </c>
    </row>
    <row r="36" spans="1:19" x14ac:dyDescent="0.25">
      <c r="A36" s="220" t="s">
        <v>148</v>
      </c>
      <c r="B36" s="182">
        <f>COUNTIFS(DATA!$D$9:$D$9,A36,DATA!$I$9:$I$9,$C$2,DATA!$B$9:$B$9,"&gt;="&amp;$B$1,DATA!$B$9:$B$9,"&lt;="&amp;$B$2)</f>
        <v>0</v>
      </c>
      <c r="C36" s="36">
        <f>SUMIFS(DATA!$J$9:$J$9,DATA!$D$9:$D$9,A36,DATA!$I$9:$I$9,$C$2,DATA!$B$9:$B$9,"&gt;="&amp;$B$1,DATA!$B$9:$B$9,"&lt;="&amp;$B$2)/1000</f>
        <v>0</v>
      </c>
      <c r="D36" s="182">
        <f>COUNTIFS(DATA!$D$9:$D$9,A36,DATA!$E$9:$E$9,$D$3,DATA!$I$9:$I$9,$C$2,DATA!$B$9:$B$9,"&gt;="&amp;$B$1,DATA!$B$9:$B$9,"&lt;="&amp;$B$2)</f>
        <v>0</v>
      </c>
      <c r="E36" s="39">
        <f>SUMIFS(DATA!$J$9:$J$9,DATA!$D$9:$D$9,A36,DATA!$E$9:$E$9,$D$3,DATA!$I$9:$I$9,$C$2,DATA!$B$9:$B$9,"&gt;="&amp;$B$1,DATA!$B$9:$B$9,"&lt;="&amp;$B$2)/1000</f>
        <v>0</v>
      </c>
      <c r="F36" s="182">
        <f>COUNTIFS(DATA!$D$9:$D$9,A36,DATA!$E$9:$E$9,$F$3,DATA!$I$9:$I$9,$C$2,DATA!$B$9:$B$9,"&gt;="&amp;$B$1,DATA!$B$9:$B$9,"&lt;="&amp;$B$2)</f>
        <v>0</v>
      </c>
      <c r="G36" s="36">
        <f>SUMIFS(DATA!$J$9:$J$9,DATA!$D$9:$D$9,A36,DATA!$E$9:$E$9,$F$3,DATA!$I$9:$I$9,$C$2,DATA!$B$9:$B$9,"&gt;="&amp;$B$1,DATA!$B$9:$B$9,"&lt;="&amp;$B$2)/1000</f>
        <v>0</v>
      </c>
      <c r="H36" s="182">
        <f>COUNTIFS(DATA!$D$9:$D$9,A36,DATA!$E$9:$E$9,$H$3,DATA!$I$9:$I$9,$C$2,DATA!$B$9:$B$9,"&gt;="&amp;$B$1,DATA!$B$9:$B$9,"&lt;="&amp;$B$2)</f>
        <v>0</v>
      </c>
      <c r="I36" s="36">
        <f>SUMIFS(DATA!$J$9:$J$9,DATA!$D$9:$D$9,A36,DATA!$E$9:$E$9,$H$3,DATA!$I$9:$I$9,$C$2,DATA!$B$9:$B$9,"&gt;="&amp;$B$1,DATA!$B$9:$B$9,"&lt;="&amp;$B$2)/1000</f>
        <v>0</v>
      </c>
      <c r="J36" s="182">
        <f>COUNTIFS(DATA!$D$9:$D$9,A36,DATA!$E$9:$E$9,$J$3,DATA!$I$9:$I$9,$C$2,DATA!$B$9:$B$9,"&gt;="&amp;$B$1,DATA!$B$9:$B$9,"&lt;="&amp;$B$2)</f>
        <v>0</v>
      </c>
      <c r="K36" s="36">
        <f>SUMIFS(DATA!$J$9:$J$9,DATA!$D$9:$D$9,A36,DATA!$E$9:$E$9,$J$3,DATA!$I$9:$I$9,$C$2,DATA!$B$9:$B$9,"&gt;="&amp;$B$1,DATA!$B$9:$B$9,"&lt;="&amp;$B$2)/1000</f>
        <v>0</v>
      </c>
      <c r="L36" s="41" t="e">
        <f>SUMIFS(DATA!$AI$9:$AI$9,DATA!$D$9:$D$9,A36,DATA!$I$9:$I$9,$C$2,DATA!$B$9:$B$9,"&gt;="&amp;$B$1,DATA!$B$9:$B$9,"&lt;="&amp;$B$2)/C36</f>
        <v>#DIV/0!</v>
      </c>
      <c r="M36" s="31" t="e">
        <f>SUMIFS(DATA!$AJ$9:$AJ$9,DATA!$D$9:$D$9,A36,DATA!$I$9:$I$9,$C$2,DATA!$B$9:$B$9,"&gt;="&amp;$B$1,DATA!$B$9:$B$9,"&lt;="&amp;$B$2)/C36</f>
        <v>#DIV/0!</v>
      </c>
      <c r="N36" s="31" t="e">
        <f>SUMIFS(DATA!$AK$9:$AK$9,DATA!$D$9:$D$9,A36,DATA!$I$9:$I$9,$C$2,DATA!$B$9:$B$9,"&gt;="&amp;$B$1,DATA!$B$9:$B$9,"&lt;="&amp;$B$2)/C36</f>
        <v>#DIV/0!</v>
      </c>
      <c r="O36" s="31" t="e">
        <f>SUMIFS(DATA!$AL$9:$AL$9,DATA!$D$9:$D$9,A36,DATA!$I$9:$I$9,$C$2,DATA!$B$9:$B$9,"&gt;="&amp;$B$1,DATA!$B$9:$B$9,"&lt;="&amp;$B$2)/C36</f>
        <v>#DIV/0!</v>
      </c>
      <c r="P36" s="31" t="e">
        <f>SUMIFS(DATA!$AM$9:$AM$9,DATA!$D$9:$D$9,A36,DATA!$I$9:$I$9,$C$2,DATA!$B$9:$B$9,"&gt;="&amp;$B$1,DATA!$B$9:$B$9,"&lt;="&amp;$B$2)/C36</f>
        <v>#DIV/0!</v>
      </c>
      <c r="Q36" s="36" t="e">
        <f>SUMIFS(DATA!$AN$9:$AN$9,DATA!$D$9:$D$9,A36,DATA!$I$9:$I$9,$C$2,DATA!$B$9:$B$9,"&gt;="&amp;$B$1,DATA!$B$9:$B$9,"&lt;="&amp;$B$2)/C36</f>
        <v>#DIV/0!</v>
      </c>
    </row>
    <row r="37" spans="1:19" x14ac:dyDescent="0.25">
      <c r="A37" s="197" t="s">
        <v>77</v>
      </c>
      <c r="B37" s="184">
        <f>COUNTIFS(DATA!$D$9:$D$9,A37,DATA!$I$9:$I$9,$C$2,DATA!$B$9:$B$9,"&gt;="&amp;$B$1,DATA!$B$9:$B$9,"&lt;="&amp;$B$2)</f>
        <v>0</v>
      </c>
      <c r="C37" s="36">
        <f>SUMIFS(DATA!$J$9:$J$9,DATA!$D$9:$D$9,A37,DATA!$I$9:$I$9,$C$2,DATA!$B$9:$B$9,"&gt;="&amp;$B$1,DATA!$B$9:$B$9,"&lt;="&amp;$B$2)/1000</f>
        <v>0</v>
      </c>
      <c r="D37" s="184">
        <f>COUNTIFS(DATA!$D$9:$D$9,A37,DATA!$E$9:$E$9,$D$3,DATA!$I$9:$I$9,$C$2,DATA!$B$9:$B$9,"&gt;="&amp;$B$1,DATA!$B$9:$B$9,"&lt;="&amp;$B$2)</f>
        <v>0</v>
      </c>
      <c r="E37" s="39">
        <f>SUMIFS(DATA!$J$9:$J$9,DATA!$D$9:$D$9,A37,DATA!$E$9:$E$9,$D$3,DATA!$I$9:$I$9,$C$2,DATA!$B$9:$B$9,"&gt;="&amp;$B$1,DATA!$B$9:$B$9,"&lt;="&amp;$B$2)/1000</f>
        <v>0</v>
      </c>
      <c r="F37" s="184">
        <f>COUNTIFS(DATA!$D$9:$D$9,A37,DATA!$E$9:$E$9,$F$3,DATA!$I$9:$I$9,$C$2,DATA!$B$9:$B$9,"&gt;="&amp;$B$1,DATA!$B$9:$B$9,"&lt;="&amp;$B$2)</f>
        <v>0</v>
      </c>
      <c r="G37" s="36">
        <f>SUMIFS(DATA!$J$9:$J$9,DATA!$D$9:$D$9,A37,DATA!$E$9:$E$9,$F$3,DATA!$I$9:$I$9,$C$2,DATA!$B$9:$B$9,"&gt;="&amp;$B$1,DATA!$B$9:$B$9,"&lt;="&amp;$B$2)/1000</f>
        <v>0</v>
      </c>
      <c r="H37" s="184">
        <f>COUNTIFS(DATA!$D$9:$D$9,A37,DATA!$E$9:$E$9,$H$3,DATA!$I$9:$I$9,$C$2,DATA!$B$9:$B$9,"&gt;="&amp;$B$1,DATA!$B$9:$B$9,"&lt;="&amp;$B$2)</f>
        <v>0</v>
      </c>
      <c r="I37" s="36">
        <f>SUMIFS(DATA!$J$9:$J$9,DATA!$D$9:$D$9,A37,DATA!$E$9:$E$9,$H$3,DATA!$I$9:$I$9,$C$2,DATA!$B$9:$B$9,"&gt;="&amp;$B$1,DATA!$B$9:$B$9,"&lt;="&amp;$B$2)/1000</f>
        <v>0</v>
      </c>
      <c r="J37" s="184">
        <f>COUNTIFS(DATA!$D$9:$D$9,A37,DATA!$E$9:$E$9,$J$3,DATA!$I$9:$I$9,$C$2,DATA!$B$9:$B$9,"&gt;="&amp;$B$1,DATA!$B$9:$B$9,"&lt;="&amp;$B$2)</f>
        <v>0</v>
      </c>
      <c r="K37" s="36">
        <f>SUMIFS(DATA!$J$9:$J$9,DATA!$D$9:$D$9,A37,DATA!$E$9:$E$9,$J$3,DATA!$I$9:$I$9,$C$2,DATA!$B$9:$B$9,"&gt;="&amp;$B$1,DATA!$B$9:$B$9,"&lt;="&amp;$B$2)/1000</f>
        <v>0</v>
      </c>
      <c r="L37" s="41" t="e">
        <f>SUMIFS(DATA!$AI$9:$AI$9,DATA!$D$9:$D$9,A37,DATA!$I$9:$I$9,$C$2,DATA!$B$9:$B$9,"&gt;="&amp;$B$1,DATA!$B$9:$B$9,"&lt;="&amp;$B$2)/C37</f>
        <v>#DIV/0!</v>
      </c>
      <c r="M37" s="31" t="e">
        <f>SUMIFS(DATA!$AJ$9:$AJ$9,DATA!$D$9:$D$9,A37,DATA!$I$9:$I$9,$C$2,DATA!$B$9:$B$9,"&gt;="&amp;$B$1,DATA!$B$9:$B$9,"&lt;="&amp;$B$2)/C37</f>
        <v>#DIV/0!</v>
      </c>
      <c r="N37" s="31" t="e">
        <f>SUMIFS(DATA!$AK$9:$AK$9,DATA!$D$9:$D$9,A37,DATA!$I$9:$I$9,$C$2,DATA!$B$9:$B$9,"&gt;="&amp;$B$1,DATA!$B$9:$B$9,"&lt;="&amp;$B$2)/C37</f>
        <v>#DIV/0!</v>
      </c>
      <c r="O37" s="31" t="e">
        <f>SUMIFS(DATA!$AL$9:$AL$9,DATA!$D$9:$D$9,A37,DATA!$I$9:$I$9,$C$2,DATA!$B$9:$B$9,"&gt;="&amp;$B$1,DATA!$B$9:$B$9,"&lt;="&amp;$B$2)/C37</f>
        <v>#DIV/0!</v>
      </c>
      <c r="P37" s="31" t="e">
        <f>SUMIFS(DATA!$AM$9:$AM$9,DATA!$D$9:$D$9,A37,DATA!$I$9:$I$9,$C$2,DATA!$B$9:$B$9,"&gt;="&amp;$B$1,DATA!$B$9:$B$9,"&lt;="&amp;$B$2)/C37</f>
        <v>#DIV/0!</v>
      </c>
      <c r="Q37" s="36" t="e">
        <f>SUMIFS(DATA!$AN$9:$AN$9,DATA!$D$9:$D$9,A37,DATA!$I$9:$I$9,$C$2,DATA!$B$9:$B$9,"&gt;="&amp;$B$1,DATA!$B$9:$B$9,"&lt;="&amp;$B$2)/C37</f>
        <v>#DIV/0!</v>
      </c>
    </row>
    <row r="38" spans="1:19" x14ac:dyDescent="0.25">
      <c r="A38" s="195" t="s">
        <v>82</v>
      </c>
      <c r="B38" s="185">
        <f>COUNTIFS(DATA!$D$9:$D$9,A38,DATA!$I$9:$I$9,$C$2,DATA!$B$9:$B$9,"&gt;="&amp;$B$1,DATA!$B$9:$B$9,"&lt;="&amp;$B$2)</f>
        <v>0</v>
      </c>
      <c r="C38" s="36">
        <f>SUMIFS(DATA!$J$9:$J$9,DATA!$D$9:$D$9,A38,DATA!$I$9:$I$9,$C$2,DATA!$B$9:$B$9,"&gt;="&amp;$B$1,DATA!$B$9:$B$9,"&lt;="&amp;$B$2)/1000</f>
        <v>0</v>
      </c>
      <c r="D38" s="185">
        <f>COUNTIFS(DATA!$D$9:$D$9,A38,DATA!$E$9:$E$9,$D$3,DATA!$I$9:$I$9,$C$2,DATA!$B$9:$B$9,"&gt;="&amp;$B$1,DATA!$B$9:$B$9,"&lt;="&amp;$B$2)</f>
        <v>0</v>
      </c>
      <c r="E38" s="39">
        <f>SUMIFS(DATA!$J$9:$J$9,DATA!$D$9:$D$9,A38,DATA!$E$9:$E$9,$D$3,DATA!$I$9:$I$9,$C$2,DATA!$B$9:$B$9,"&gt;="&amp;$B$1,DATA!$B$9:$B$9,"&lt;="&amp;$B$2)/1000</f>
        <v>0</v>
      </c>
      <c r="F38" s="185">
        <f>COUNTIFS(DATA!$D$9:$D$9,A38,DATA!$E$9:$E$9,$F$3,DATA!$I$9:$I$9,$C$2,DATA!$B$9:$B$9,"&gt;="&amp;$B$1,DATA!$B$9:$B$9,"&lt;="&amp;$B$2)</f>
        <v>0</v>
      </c>
      <c r="G38" s="36">
        <f>SUMIFS(DATA!$J$9:$J$9,DATA!$D$9:$D$9,A38,DATA!$E$9:$E$9,$F$3,DATA!$I$9:$I$9,$C$2,DATA!$B$9:$B$9,"&gt;="&amp;$B$1,DATA!$B$9:$B$9,"&lt;="&amp;$B$2)/1000</f>
        <v>0</v>
      </c>
      <c r="H38" s="185">
        <f>COUNTIFS(DATA!$D$9:$D$9,A38,DATA!$E$9:$E$9,$H$3,DATA!$I$9:$I$9,$C$2,DATA!$B$9:$B$9,"&gt;="&amp;$B$1,DATA!$B$9:$B$9,"&lt;="&amp;$B$2)</f>
        <v>0</v>
      </c>
      <c r="I38" s="36">
        <f>SUMIFS(DATA!$J$9:$J$9,DATA!$D$9:$D$9,A38,DATA!$E$9:$E$9,$H$3,DATA!$I$9:$I$9,$C$2,DATA!$B$9:$B$9,"&gt;="&amp;$B$1,DATA!$B$9:$B$9,"&lt;="&amp;$B$2)/1000</f>
        <v>0</v>
      </c>
      <c r="J38" s="185">
        <f>COUNTIFS(DATA!$D$9:$D$9,A38,DATA!$E$9:$E$9,$J$3,DATA!$I$9:$I$9,$C$2,DATA!$B$9:$B$9,"&gt;="&amp;$B$1,DATA!$B$9:$B$9,"&lt;="&amp;$B$2)</f>
        <v>0</v>
      </c>
      <c r="K38" s="36">
        <f>SUMIFS(DATA!$J$9:$J$9,DATA!$D$9:$D$9,A38,DATA!$E$9:$E$9,$J$3,DATA!$I$9:$I$9,$C$2,DATA!$B$9:$B$9,"&gt;="&amp;$B$1,DATA!$B$9:$B$9,"&lt;="&amp;$B$2)/1000</f>
        <v>0</v>
      </c>
      <c r="L38" s="41" t="e">
        <f>SUMIFS(DATA!$AI$9:$AI$9,DATA!$D$9:$D$9,A38,DATA!$I$9:$I$9,$C$2,DATA!$B$9:$B$9,"&gt;="&amp;$B$1,DATA!$B$9:$B$9,"&lt;="&amp;$B$2)/C38</f>
        <v>#DIV/0!</v>
      </c>
      <c r="M38" s="31" t="e">
        <f>SUMIFS(DATA!$AJ$9:$AJ$9,DATA!$D$9:$D$9,A38,DATA!$I$9:$I$9,$C$2,DATA!$B$9:$B$9,"&gt;="&amp;$B$1,DATA!$B$9:$B$9,"&lt;="&amp;$B$2)/C38</f>
        <v>#DIV/0!</v>
      </c>
      <c r="N38" s="31" t="e">
        <f>SUMIFS(DATA!$AK$9:$AK$9,DATA!$D$9:$D$9,A38,DATA!$I$9:$I$9,$C$2,DATA!$B$9:$B$9,"&gt;="&amp;$B$1,DATA!$B$9:$B$9,"&lt;="&amp;$B$2)/C38</f>
        <v>#DIV/0!</v>
      </c>
      <c r="O38" s="31" t="e">
        <f>SUMIFS(DATA!$AL$9:$AL$9,DATA!$D$9:$D$9,A38,DATA!$I$9:$I$9,$C$2,DATA!$B$9:$B$9,"&gt;="&amp;$B$1,DATA!$B$9:$B$9,"&lt;="&amp;$B$2)/C38</f>
        <v>#DIV/0!</v>
      </c>
      <c r="P38" s="31" t="e">
        <f>SUMIFS(DATA!$AM$9:$AM$9,DATA!$D$9:$D$9,A38,DATA!$I$9:$I$9,$C$2,DATA!$B$9:$B$9,"&gt;="&amp;$B$1,DATA!$B$9:$B$9,"&lt;="&amp;$B$2)/C38</f>
        <v>#DIV/0!</v>
      </c>
      <c r="Q38" s="36" t="e">
        <f>SUMIFS(DATA!$AN$9:$AN$9,DATA!$D$9:$D$9,A38,DATA!$I$9:$I$9,$C$2,DATA!$B$9:$B$9,"&gt;="&amp;$B$1,DATA!$B$9:$B$9,"&lt;="&amp;$B$2)/C38</f>
        <v>#DIV/0!</v>
      </c>
    </row>
    <row r="39" spans="1:19" x14ac:dyDescent="0.25">
      <c r="A39" s="195" t="s">
        <v>98</v>
      </c>
      <c r="B39" s="190">
        <f>COUNTIFS(DATA!$D$9:$D$9,A39,DATA!$I$9:$I$9,$C$2,DATA!$B$9:$B$9,"&gt;="&amp;$B$1,DATA!$B$9:$B$9,"&lt;="&amp;$B$2)</f>
        <v>0</v>
      </c>
      <c r="C39" s="36">
        <f>SUMIFS(DATA!$J$9:$J$9,DATA!$D$9:$D$9,A39,DATA!$I$9:$I$9,$C$2,DATA!$B$9:$B$9,"&gt;="&amp;$B$1,DATA!$B$9:$B$9,"&lt;="&amp;$B$2)/1000</f>
        <v>0</v>
      </c>
      <c r="D39" s="190">
        <f>COUNTIFS(DATA!$D$9:$D$9,A39,DATA!$E$9:$E$9,$D$3,DATA!$I$9:$I$9,$C$2,DATA!$B$9:$B$9,"&gt;="&amp;$B$1,DATA!$B$9:$B$9,"&lt;="&amp;$B$2)</f>
        <v>0</v>
      </c>
      <c r="E39" s="39">
        <f>SUMIFS(DATA!$J$9:$J$9,DATA!$D$9:$D$9,A39,DATA!$E$9:$E$9,$D$3,DATA!$I$9:$I$9,$C$2,DATA!$B$9:$B$9,"&gt;="&amp;$B$1,DATA!$B$9:$B$9,"&lt;="&amp;$B$2)/1000</f>
        <v>0</v>
      </c>
      <c r="F39" s="190">
        <f>COUNTIFS(DATA!$D$9:$D$9,A39,DATA!$E$9:$E$9,$F$3,DATA!$I$9:$I$9,$C$2,DATA!$B$9:$B$9,"&gt;="&amp;$B$1,DATA!$B$9:$B$9,"&lt;="&amp;$B$2)</f>
        <v>0</v>
      </c>
      <c r="G39" s="36">
        <f>SUMIFS(DATA!$J$9:$J$9,DATA!$D$9:$D$9,A39,DATA!$E$9:$E$9,$F$3,DATA!$I$9:$I$9,$C$2,DATA!$B$9:$B$9,"&gt;="&amp;$B$1,DATA!$B$9:$B$9,"&lt;="&amp;$B$2)/1000</f>
        <v>0</v>
      </c>
      <c r="H39" s="190">
        <f>COUNTIFS(DATA!$D$9:$D$9,A39,DATA!$E$9:$E$9,$H$3,DATA!$I$9:$I$9,$C$2,DATA!$B$9:$B$9,"&gt;="&amp;$B$1,DATA!$B$9:$B$9,"&lt;="&amp;$B$2)</f>
        <v>0</v>
      </c>
      <c r="I39" s="36">
        <f>SUMIFS(DATA!$J$9:$J$9,DATA!$D$9:$D$9,A39,DATA!$E$9:$E$9,$H$3,DATA!$I$9:$I$9,$C$2,DATA!$B$9:$B$9,"&gt;="&amp;$B$1,DATA!$B$9:$B$9,"&lt;="&amp;$B$2)/1000</f>
        <v>0</v>
      </c>
      <c r="J39" s="190">
        <f>COUNTIFS(DATA!$D$9:$D$9,A39,DATA!$E$9:$E$9,$J$3,DATA!$I$9:$I$9,$C$2,DATA!$B$9:$B$9,"&gt;="&amp;$B$1,DATA!$B$9:$B$9,"&lt;="&amp;$B$2)</f>
        <v>0</v>
      </c>
      <c r="K39" s="36">
        <f>SUMIFS(DATA!$J$9:$J$9,DATA!$D$9:$D$9,A39,DATA!$E$9:$E$9,$J$3,DATA!$I$9:$I$9,$C$2,DATA!$B$9:$B$9,"&gt;="&amp;$B$1,DATA!$B$9:$B$9,"&lt;="&amp;$B$2)/1000</f>
        <v>0</v>
      </c>
      <c r="L39" s="41" t="e">
        <f>SUMIFS(DATA!$AI$9:$AI$9,DATA!$D$9:$D$9,A39,DATA!$I$9:$I$9,$C$2,DATA!$B$9:$B$9,"&gt;="&amp;$B$1,DATA!$B$9:$B$9,"&lt;="&amp;$B$2)/C39</f>
        <v>#DIV/0!</v>
      </c>
      <c r="M39" s="31" t="e">
        <f>SUMIFS(DATA!$AJ$9:$AJ$9,DATA!$D$9:$D$9,A39,DATA!$I$9:$I$9,$C$2,DATA!$B$9:$B$9,"&gt;="&amp;$B$1,DATA!$B$9:$B$9,"&lt;="&amp;$B$2)/C39</f>
        <v>#DIV/0!</v>
      </c>
      <c r="N39" s="31" t="e">
        <f>SUMIFS(DATA!$AK$9:$AK$9,DATA!$D$9:$D$9,A39,DATA!$I$9:$I$9,$C$2,DATA!$B$9:$B$9,"&gt;="&amp;$B$1,DATA!$B$9:$B$9,"&lt;="&amp;$B$2)/C39</f>
        <v>#DIV/0!</v>
      </c>
      <c r="O39" s="31" t="e">
        <f>SUMIFS(DATA!$AL$9:$AL$9,DATA!$D$9:$D$9,A39,DATA!$I$9:$I$9,$C$2,DATA!$B$9:$B$9,"&gt;="&amp;$B$1,DATA!$B$9:$B$9,"&lt;="&amp;$B$2)/C39</f>
        <v>#DIV/0!</v>
      </c>
      <c r="P39" s="31" t="e">
        <f>SUMIFS(DATA!$AM$9:$AM$9,DATA!$D$9:$D$9,A39,DATA!$I$9:$I$9,$C$2,DATA!$B$9:$B$9,"&gt;="&amp;$B$1,DATA!$B$9:$B$9,"&lt;="&amp;$B$2)/C39</f>
        <v>#DIV/0!</v>
      </c>
      <c r="Q39" s="36" t="e">
        <f>SUMIFS(DATA!$AN$9:$AN$9,DATA!$D$9:$D$9,A39,DATA!$I$9:$I$9,$C$2,DATA!$B$9:$B$9,"&gt;="&amp;$B$1,DATA!$B$9:$B$9,"&lt;="&amp;$B$2)/C39</f>
        <v>#DIV/0!</v>
      </c>
    </row>
    <row r="40" spans="1:19" s="221" customFormat="1" x14ac:dyDescent="0.25">
      <c r="A40" s="197" t="s">
        <v>178</v>
      </c>
      <c r="B40" s="235">
        <f>COUNTIFS(DATA!$D$9:$D$9,A40,DATA!$I$9:$I$9,$C$2,DATA!$B$9:$B$9,"&gt;="&amp;$B$1,DATA!$B$9:$B$9,"&lt;="&amp;$B$2)</f>
        <v>0</v>
      </c>
      <c r="C40" s="36">
        <f>SUMIFS(DATA!$J$9:$J$9,DATA!$D$9:$D$9,A40,DATA!$I$9:$I$9,$C$2,DATA!$B$9:$B$9,"&gt;="&amp;$B$1,DATA!$B$9:$B$9,"&lt;="&amp;$B$2)/1000</f>
        <v>0</v>
      </c>
      <c r="D40" s="235">
        <f>COUNTIFS(DATA!$D$9:$D$9,A40,DATA!$E$9:$E$9,$D$3,DATA!$I$9:$I$9,$C$2,DATA!$B$9:$B$9,"&gt;="&amp;$B$1,DATA!$B$9:$B$9,"&lt;="&amp;$B$2)</f>
        <v>0</v>
      </c>
      <c r="E40" s="39">
        <f>SUMIFS(DATA!$J$9:$J$9,DATA!$D$9:$D$9,A40,DATA!$E$9:$E$9,$D$3,DATA!$I$9:$I$9,$C$2,DATA!$B$9:$B$9,"&gt;="&amp;$B$1,DATA!$B$9:$B$9,"&lt;="&amp;$B$2)/1000</f>
        <v>0</v>
      </c>
      <c r="F40" s="235">
        <f>COUNTIFS(DATA!$D$9:$D$9,A40,DATA!$E$9:$E$9,$F$3,DATA!$I$9:$I$9,$C$2,DATA!$B$9:$B$9,"&gt;="&amp;$B$1,DATA!$B$9:$B$9,"&lt;="&amp;$B$2)</f>
        <v>0</v>
      </c>
      <c r="G40" s="36">
        <f>SUMIFS(DATA!$J$9:$J$9,DATA!$D$9:$D$9,A40,DATA!$E$9:$E$9,$F$3,DATA!$I$9:$I$9,$C$2,DATA!$B$9:$B$9,"&gt;="&amp;$B$1,DATA!$B$9:$B$9,"&lt;="&amp;$B$2)/1000</f>
        <v>0</v>
      </c>
      <c r="H40" s="235">
        <f>COUNTIFS(DATA!$D$9:$D$9,A40,DATA!$E$9:$E$9,$H$3,DATA!$I$9:$I$9,$C$2,DATA!$B$9:$B$9,"&gt;="&amp;$B$1,DATA!$B$9:$B$9,"&lt;="&amp;$B$2)</f>
        <v>0</v>
      </c>
      <c r="I40" s="36">
        <f>SUMIFS(DATA!$J$9:$J$9,DATA!$D$9:$D$9,A40,DATA!$E$9:$E$9,$H$3,DATA!$I$9:$I$9,$C$2,DATA!$B$9:$B$9,"&gt;="&amp;$B$1,DATA!$B$9:$B$9,"&lt;="&amp;$B$2)/1000</f>
        <v>0</v>
      </c>
      <c r="J40" s="235">
        <f>COUNTIFS(DATA!$D$9:$D$9,A40,DATA!$E$9:$E$9,$J$3,DATA!$I$9:$I$9,$C$2,DATA!$B$9:$B$9,"&gt;="&amp;$B$1,DATA!$B$9:$B$9,"&lt;="&amp;$B$2)</f>
        <v>0</v>
      </c>
      <c r="K40" s="36">
        <f>SUMIFS(DATA!$J$9:$J$9,DATA!$D$9:$D$9,A40,DATA!$E$9:$E$9,$J$3,DATA!$I$9:$I$9,$C$2,DATA!$B$9:$B$9,"&gt;="&amp;$B$1,DATA!$B$9:$B$9,"&lt;="&amp;$B$2)/1000</f>
        <v>0</v>
      </c>
      <c r="L40" s="41" t="e">
        <f>SUMIFS(DATA!$AI$9:$AI$9,DATA!$D$9:$D$9,A40,DATA!$I$9:$I$9,$C$2,DATA!$B$9:$B$9,"&gt;="&amp;$B$1,DATA!$B$9:$B$9,"&lt;="&amp;$B$2)/C40</f>
        <v>#DIV/0!</v>
      </c>
      <c r="M40" s="31" t="e">
        <f>SUMIFS(DATA!$AJ$9:$AJ$9,DATA!$D$9:$D$9,A40,DATA!$I$9:$I$9,$C$2,DATA!$B$9:$B$9,"&gt;="&amp;$B$1,DATA!$B$9:$B$9,"&lt;="&amp;$B$2)/C40</f>
        <v>#DIV/0!</v>
      </c>
      <c r="N40" s="31" t="e">
        <f>SUMIFS(DATA!$AK$9:$AK$9,DATA!$D$9:$D$9,A40,DATA!$I$9:$I$9,$C$2,DATA!$B$9:$B$9,"&gt;="&amp;$B$1,DATA!$B$9:$B$9,"&lt;="&amp;$B$2)/C40</f>
        <v>#DIV/0!</v>
      </c>
      <c r="O40" s="31" t="e">
        <f>SUMIFS(DATA!$AL$9:$AL$9,DATA!$D$9:$D$9,A40,DATA!$I$9:$I$9,$C$2,DATA!$B$9:$B$9,"&gt;="&amp;$B$1,DATA!$B$9:$B$9,"&lt;="&amp;$B$2)/C40</f>
        <v>#DIV/0!</v>
      </c>
      <c r="P40" s="31" t="e">
        <f>SUMIFS(DATA!$AM$9:$AM$9,DATA!$D$9:$D$9,A40,DATA!$I$9:$I$9,$C$2,DATA!$B$9:$B$9,"&gt;="&amp;$B$1,DATA!$B$9:$B$9,"&lt;="&amp;$B$2)/C40</f>
        <v>#DIV/0!</v>
      </c>
      <c r="Q40" s="36" t="e">
        <f>SUMIFS(DATA!$AN$9:$AN$9,DATA!$D$9:$D$9,A40,DATA!$I$9:$I$9,$C$2,DATA!$B$9:$B$9,"&gt;="&amp;$B$1,DATA!$B$9:$B$9,"&lt;="&amp;$B$2)/C40</f>
        <v>#DIV/0!</v>
      </c>
      <c r="S40" s="26"/>
    </row>
    <row r="41" spans="1:19" x14ac:dyDescent="0.25">
      <c r="A41" s="138" t="s">
        <v>181</v>
      </c>
      <c r="B41" s="237">
        <f>COUNTIFS(DATA!$D$9:$D$9,A41,DATA!$I$9:$I$9,$C$2,DATA!$B$9:$B$9,"&gt;="&amp;$B$1,DATA!$B$9:$B$9,"&lt;="&amp;$B$2)</f>
        <v>0</v>
      </c>
      <c r="C41" s="36">
        <f>SUMIFS(DATA!$J$9:$J$9,DATA!$D$9:$D$9,A41,DATA!$I$9:$I$9,$C$2,DATA!$B$9:$B$9,"&gt;="&amp;$B$1,DATA!$B$9:$B$9,"&lt;="&amp;$B$2)/1000</f>
        <v>0</v>
      </c>
      <c r="D41" s="237">
        <f>COUNTIFS(DATA!$D$9:$D$9,A41,DATA!$E$9:$E$9,$D$3,DATA!$I$9:$I$9,$C$2,DATA!$B$9:$B$9,"&gt;="&amp;$B$1,DATA!$B$9:$B$9,"&lt;="&amp;$B$2)</f>
        <v>0</v>
      </c>
      <c r="E41" s="39">
        <f>SUMIFS(DATA!$J$9:$J$9,DATA!$D$9:$D$9,A41,DATA!$E$9:$E$9,$D$3,DATA!$I$9:$I$9,$C$2,DATA!$B$9:$B$9,"&gt;="&amp;$B$1,DATA!$B$9:$B$9,"&lt;="&amp;$B$2)/1000</f>
        <v>0</v>
      </c>
      <c r="F41" s="237">
        <f>COUNTIFS(DATA!$D$9:$D$9,A41,DATA!$E$9:$E$9,$F$3,DATA!$I$9:$I$9,$C$2,DATA!$B$9:$B$9,"&gt;="&amp;$B$1,DATA!$B$9:$B$9,"&lt;="&amp;$B$2)</f>
        <v>0</v>
      </c>
      <c r="G41" s="36">
        <f>SUMIFS(DATA!$J$9:$J$9,DATA!$D$9:$D$9,A41,DATA!$E$9:$E$9,$F$3,DATA!$I$9:$I$9,$C$2,DATA!$B$9:$B$9,"&gt;="&amp;$B$1,DATA!$B$9:$B$9,"&lt;="&amp;$B$2)/1000</f>
        <v>0</v>
      </c>
      <c r="H41" s="237">
        <f>COUNTIFS(DATA!$D$9:$D$9,A41,DATA!$E$9:$E$9,$H$3,DATA!$I$9:$I$9,$C$2,DATA!$B$9:$B$9,"&gt;="&amp;$B$1,DATA!$B$9:$B$9,"&lt;="&amp;$B$2)</f>
        <v>0</v>
      </c>
      <c r="I41" s="36">
        <f>SUMIFS(DATA!$J$9:$J$9,DATA!$D$9:$D$9,A41,DATA!$E$9:$E$9,$H$3,DATA!$I$9:$I$9,$C$2,DATA!$B$9:$B$9,"&gt;="&amp;$B$1,DATA!$B$9:$B$9,"&lt;="&amp;$B$2)/1000</f>
        <v>0</v>
      </c>
      <c r="J41" s="237">
        <f>COUNTIFS(DATA!$D$9:$D$9,A41,DATA!$E$9:$E$9,$J$3,DATA!$I$9:$I$9,$C$2,DATA!$B$9:$B$9,"&gt;="&amp;$B$1,DATA!$B$9:$B$9,"&lt;="&amp;$B$2)</f>
        <v>0</v>
      </c>
      <c r="K41" s="36">
        <f>SUMIFS(DATA!$J$9:$J$9,DATA!$D$9:$D$9,A41,DATA!$E$9:$E$9,$J$3,DATA!$I$9:$I$9,$C$2,DATA!$B$9:$B$9,"&gt;="&amp;$B$1,DATA!$B$9:$B$9,"&lt;="&amp;$B$2)/1000</f>
        <v>0</v>
      </c>
      <c r="L41" s="41" t="e">
        <f>SUMIFS(DATA!$AI$9:$AI$9,DATA!$D$9:$D$9,A41,DATA!$I$9:$I$9,$C$2,DATA!$B$9:$B$9,"&gt;="&amp;$B$1,DATA!$B$9:$B$9,"&lt;="&amp;$B$2)/C41</f>
        <v>#DIV/0!</v>
      </c>
      <c r="M41" s="31" t="e">
        <f>SUMIFS(DATA!$AJ$9:$AJ$9,DATA!$D$9:$D$9,A41,DATA!$I$9:$I$9,$C$2,DATA!$B$9:$B$9,"&gt;="&amp;$B$1,DATA!$B$9:$B$9,"&lt;="&amp;$B$2)/C41</f>
        <v>#DIV/0!</v>
      </c>
      <c r="N41" s="31" t="e">
        <f>SUMIFS(DATA!$AK$9:$AK$9,DATA!$D$9:$D$9,A41,DATA!$I$9:$I$9,$C$2,DATA!$B$9:$B$9,"&gt;="&amp;$B$1,DATA!$B$9:$B$9,"&lt;="&amp;$B$2)/C41</f>
        <v>#DIV/0!</v>
      </c>
      <c r="O41" s="31" t="e">
        <f>SUMIFS(DATA!$AL$9:$AL$9,DATA!$D$9:$D$9,A41,DATA!$I$9:$I$9,$C$2,DATA!$B$9:$B$9,"&gt;="&amp;$B$1,DATA!$B$9:$B$9,"&lt;="&amp;$B$2)/C41</f>
        <v>#DIV/0!</v>
      </c>
      <c r="P41" s="31" t="e">
        <f>SUMIFS(DATA!$AM$9:$AM$9,DATA!$D$9:$D$9,A41,DATA!$I$9:$I$9,$C$2,DATA!$B$9:$B$9,"&gt;="&amp;$B$1,DATA!$B$9:$B$9,"&lt;="&amp;$B$2)/C41</f>
        <v>#DIV/0!</v>
      </c>
      <c r="Q41" s="36" t="e">
        <f>SUMIFS(DATA!$AN$9:$AN$9,DATA!$D$9:$D$9,A41,DATA!$I$9:$I$9,$C$2,DATA!$B$9:$B$9,"&gt;="&amp;$B$1,DATA!$B$9:$B$9,"&lt;="&amp;$B$2)/C41</f>
        <v>#DIV/0!</v>
      </c>
    </row>
    <row r="42" spans="1:19" s="221" customFormat="1" x14ac:dyDescent="0.25">
      <c r="A42" s="179" t="s">
        <v>182</v>
      </c>
      <c r="B42" s="238">
        <f>COUNTIFS(DATA!$D$9:$D$9,A42,DATA!$I$9:$I$9,$C$2,DATA!$B$9:$B$9,"&gt;="&amp;$B$1,DATA!$B$9:$B$9,"&lt;="&amp;$B$2)</f>
        <v>0</v>
      </c>
      <c r="C42" s="36">
        <f>SUMIFS(DATA!$J$9:$J$9,DATA!$D$9:$D$9,A42,DATA!$I$9:$I$9,$C$2,DATA!$B$9:$B$9,"&gt;="&amp;$B$1,DATA!$B$9:$B$9,"&lt;="&amp;$B$2)/1000</f>
        <v>0</v>
      </c>
      <c r="D42" s="238">
        <f>COUNTIFS(DATA!$D$9:$D$9,A42,DATA!$E$9:$E$9,$D$3,DATA!$I$9:$I$9,$C$2,DATA!$B$9:$B$9,"&gt;="&amp;$B$1,DATA!$B$9:$B$9,"&lt;="&amp;$B$2)</f>
        <v>0</v>
      </c>
      <c r="E42" s="39">
        <f>SUMIFS(DATA!$J$9:$J$9,DATA!$D$9:$D$9,A42,DATA!$E$9:$E$9,$D$3,DATA!$I$9:$I$9,$C$2,DATA!$B$9:$B$9,"&gt;="&amp;$B$1,DATA!$B$9:$B$9,"&lt;="&amp;$B$2)/1000</f>
        <v>0</v>
      </c>
      <c r="F42" s="238">
        <f>COUNTIFS(DATA!$D$9:$D$9,A42,DATA!$E$9:$E$9,$F$3,DATA!$I$9:$I$9,$C$2,DATA!$B$9:$B$9,"&gt;="&amp;$B$1,DATA!$B$9:$B$9,"&lt;="&amp;$B$2)</f>
        <v>0</v>
      </c>
      <c r="G42" s="36">
        <f>SUMIFS(DATA!$J$9:$J$9,DATA!$D$9:$D$9,A42,DATA!$E$9:$E$9,$F$3,DATA!$I$9:$I$9,$C$2,DATA!$B$9:$B$9,"&gt;="&amp;$B$1,DATA!$B$9:$B$9,"&lt;="&amp;$B$2)/1000</f>
        <v>0</v>
      </c>
      <c r="H42" s="238">
        <f>COUNTIFS(DATA!$D$9:$D$9,A42,DATA!$E$9:$E$9,$H$3,DATA!$I$9:$I$9,$C$2,DATA!$B$9:$B$9,"&gt;="&amp;$B$1,DATA!$B$9:$B$9,"&lt;="&amp;$B$2)</f>
        <v>0</v>
      </c>
      <c r="I42" s="36">
        <f>SUMIFS(DATA!$J$9:$J$9,DATA!$D$9:$D$9,A42,DATA!$E$9:$E$9,$H$3,DATA!$I$9:$I$9,$C$2,DATA!$B$9:$B$9,"&gt;="&amp;$B$1,DATA!$B$9:$B$9,"&lt;="&amp;$B$2)/1000</f>
        <v>0</v>
      </c>
      <c r="J42" s="238">
        <f>COUNTIFS(DATA!$D$9:$D$9,A42,DATA!$E$9:$E$9,$J$3,DATA!$I$9:$I$9,$C$2,DATA!$B$9:$B$9,"&gt;="&amp;$B$1,DATA!$B$9:$B$9,"&lt;="&amp;$B$2)</f>
        <v>0</v>
      </c>
      <c r="K42" s="36">
        <f>SUMIFS(DATA!$J$9:$J$9,DATA!$D$9:$D$9,A42,DATA!$E$9:$E$9,$J$3,DATA!$I$9:$I$9,$C$2,DATA!$B$9:$B$9,"&gt;="&amp;$B$1,DATA!$B$9:$B$9,"&lt;="&amp;$B$2)/1000</f>
        <v>0</v>
      </c>
      <c r="L42" s="41" t="e">
        <f>SUMIFS(DATA!$AI$9:$AI$9,DATA!$D$9:$D$9,A42,DATA!$I$9:$I$9,$C$2,DATA!$B$9:$B$9,"&gt;="&amp;$B$1,DATA!$B$9:$B$9,"&lt;="&amp;$B$2)/C42</f>
        <v>#DIV/0!</v>
      </c>
      <c r="M42" s="31" t="e">
        <f>SUMIFS(DATA!$AJ$9:$AJ$9,DATA!$D$9:$D$9,A42,DATA!$I$9:$I$9,$C$2,DATA!$B$9:$B$9,"&gt;="&amp;$B$1,DATA!$B$9:$B$9,"&lt;="&amp;$B$2)/C42</f>
        <v>#DIV/0!</v>
      </c>
      <c r="N42" s="31" t="e">
        <f>SUMIFS(DATA!$AK$9:$AK$9,DATA!$D$9:$D$9,A42,DATA!$I$9:$I$9,$C$2,DATA!$B$9:$B$9,"&gt;="&amp;$B$1,DATA!$B$9:$B$9,"&lt;="&amp;$B$2)/C42</f>
        <v>#DIV/0!</v>
      </c>
      <c r="O42" s="31" t="e">
        <f>SUMIFS(DATA!$AL$9:$AL$9,DATA!$D$9:$D$9,A42,DATA!$I$9:$I$9,$C$2,DATA!$B$9:$B$9,"&gt;="&amp;$B$1,DATA!$B$9:$B$9,"&lt;="&amp;$B$2)/C42</f>
        <v>#DIV/0!</v>
      </c>
      <c r="P42" s="31" t="e">
        <f>SUMIFS(DATA!$AM$9:$AM$9,DATA!$D$9:$D$9,A42,DATA!$I$9:$I$9,$C$2,DATA!$B$9:$B$9,"&gt;="&amp;$B$1,DATA!$B$9:$B$9,"&lt;="&amp;$B$2)/C42</f>
        <v>#DIV/0!</v>
      </c>
      <c r="Q42" s="36" t="e">
        <f>SUMIFS(DATA!$AN$9:$AN$9,DATA!$D$9:$D$9,A42,DATA!$I$9:$I$9,$C$2,DATA!$B$9:$B$9,"&gt;="&amp;$B$1,DATA!$B$9:$B$9,"&lt;="&amp;$B$2)/C42</f>
        <v>#DIV/0!</v>
      </c>
      <c r="S42" s="26"/>
    </row>
    <row r="43" spans="1:19" s="221" customFormat="1" x14ac:dyDescent="0.25">
      <c r="A43" s="179" t="s">
        <v>183</v>
      </c>
      <c r="B43" s="239">
        <f>COUNTIFS(DATA!$D$9:$D$9,A43,DATA!$I$9:$I$9,$C$2,DATA!$B$9:$B$9,"&gt;="&amp;$B$1,DATA!$B$9:$B$9,"&lt;="&amp;$B$2)</f>
        <v>0</v>
      </c>
      <c r="C43" s="36">
        <f>SUMIFS(DATA!$J$9:$J$9,DATA!$D$9:$D$9,A43,DATA!$I$9:$I$9,$C$2,DATA!$B$9:$B$9,"&gt;="&amp;$B$1,DATA!$B$9:$B$9,"&lt;="&amp;$B$2)/1000</f>
        <v>0</v>
      </c>
      <c r="D43" s="239">
        <f>COUNTIFS(DATA!$D$9:$D$9,A43,DATA!$E$9:$E$9,$D$3,DATA!$I$9:$I$9,$C$2,DATA!$B$9:$B$9,"&gt;="&amp;$B$1,DATA!$B$9:$B$9,"&lt;="&amp;$B$2)</f>
        <v>0</v>
      </c>
      <c r="E43" s="39">
        <f>SUMIFS(DATA!$J$9:$J$9,DATA!$D$9:$D$9,A43,DATA!$E$9:$E$9,$D$3,DATA!$I$9:$I$9,$C$2,DATA!$B$9:$B$9,"&gt;="&amp;$B$1,DATA!$B$9:$B$9,"&lt;="&amp;$B$2)/1000</f>
        <v>0</v>
      </c>
      <c r="F43" s="239">
        <f>COUNTIFS(DATA!$D$9:$D$9,A43,DATA!$E$9:$E$9,$F$3,DATA!$I$9:$I$9,$C$2,DATA!$B$9:$B$9,"&gt;="&amp;$B$1,DATA!$B$9:$B$9,"&lt;="&amp;$B$2)</f>
        <v>0</v>
      </c>
      <c r="G43" s="36">
        <f>SUMIFS(DATA!$J$9:$J$9,DATA!$D$9:$D$9,A43,DATA!$E$9:$E$9,$F$3,DATA!$I$9:$I$9,$C$2,DATA!$B$9:$B$9,"&gt;="&amp;$B$1,DATA!$B$9:$B$9,"&lt;="&amp;$B$2)/1000</f>
        <v>0</v>
      </c>
      <c r="H43" s="239">
        <f>COUNTIFS(DATA!$D$9:$D$9,A43,DATA!$E$9:$E$9,$H$3,DATA!$I$9:$I$9,$C$2,DATA!$B$9:$B$9,"&gt;="&amp;$B$1,DATA!$B$9:$B$9,"&lt;="&amp;$B$2)</f>
        <v>0</v>
      </c>
      <c r="I43" s="36">
        <f>SUMIFS(DATA!$J$9:$J$9,DATA!$D$9:$D$9,A43,DATA!$E$9:$E$9,$H$3,DATA!$I$9:$I$9,$C$2,DATA!$B$9:$B$9,"&gt;="&amp;$B$1,DATA!$B$9:$B$9,"&lt;="&amp;$B$2)/1000</f>
        <v>0</v>
      </c>
      <c r="J43" s="239">
        <f>COUNTIFS(DATA!$D$9:$D$9,A43,DATA!$E$9:$E$9,$J$3,DATA!$I$9:$I$9,$C$2,DATA!$B$9:$B$9,"&gt;="&amp;$B$1,DATA!$B$9:$B$9,"&lt;="&amp;$B$2)</f>
        <v>0</v>
      </c>
      <c r="K43" s="36">
        <f>SUMIFS(DATA!$J$9:$J$9,DATA!$D$9:$D$9,A43,DATA!$E$9:$E$9,$J$3,DATA!$I$9:$I$9,$C$2,DATA!$B$9:$B$9,"&gt;="&amp;$B$1,DATA!$B$9:$B$9,"&lt;="&amp;$B$2)/1000</f>
        <v>0</v>
      </c>
      <c r="L43" s="41" t="e">
        <f>SUMIFS(DATA!$AI$9:$AI$9,DATA!$D$9:$D$9,A43,DATA!$I$9:$I$9,$C$2,DATA!$B$9:$B$9,"&gt;="&amp;$B$1,DATA!$B$9:$B$9,"&lt;="&amp;$B$2)/C43</f>
        <v>#DIV/0!</v>
      </c>
      <c r="M43" s="31" t="e">
        <f>SUMIFS(DATA!$AJ$9:$AJ$9,DATA!$D$9:$D$9,A43,DATA!$I$9:$I$9,$C$2,DATA!$B$9:$B$9,"&gt;="&amp;$B$1,DATA!$B$9:$B$9,"&lt;="&amp;$B$2)/C43</f>
        <v>#DIV/0!</v>
      </c>
      <c r="N43" s="31" t="e">
        <f>SUMIFS(DATA!$AK$9:$AK$9,DATA!$D$9:$D$9,A43,DATA!$I$9:$I$9,$C$2,DATA!$B$9:$B$9,"&gt;="&amp;$B$1,DATA!$B$9:$B$9,"&lt;="&amp;$B$2)/C43</f>
        <v>#DIV/0!</v>
      </c>
      <c r="O43" s="31" t="e">
        <f>SUMIFS(DATA!$AL$9:$AL$9,DATA!$D$9:$D$9,A43,DATA!$I$9:$I$9,$C$2,DATA!$B$9:$B$9,"&gt;="&amp;$B$1,DATA!$B$9:$B$9,"&lt;="&amp;$B$2)/C43</f>
        <v>#DIV/0!</v>
      </c>
      <c r="P43" s="31" t="e">
        <f>SUMIFS(DATA!$AM$9:$AM$9,DATA!$D$9:$D$9,A43,DATA!$I$9:$I$9,$C$2,DATA!$B$9:$B$9,"&gt;="&amp;$B$1,DATA!$B$9:$B$9,"&lt;="&amp;$B$2)/C43</f>
        <v>#DIV/0!</v>
      </c>
      <c r="Q43" s="36" t="e">
        <f>SUMIFS(DATA!$AN$9:$AN$9,DATA!$D$9:$D$9,A43,DATA!$I$9:$I$9,$C$2,DATA!$B$9:$B$9,"&gt;="&amp;$B$1,DATA!$B$9:$B$9,"&lt;="&amp;$B$2)/C43</f>
        <v>#DIV/0!</v>
      </c>
      <c r="S43" s="26"/>
    </row>
    <row r="44" spans="1:19" s="221" customFormat="1" x14ac:dyDescent="0.25">
      <c r="A44" s="254" t="s">
        <v>140</v>
      </c>
      <c r="B44" s="253">
        <f>COUNTIFS(DATA!$D$9:$D$9,A44,DATA!$I$9:$I$9,$C$2,DATA!$B$9:$B$9,"&gt;="&amp;$B$1,DATA!$B$9:$B$9,"&lt;="&amp;$B$2)</f>
        <v>0</v>
      </c>
      <c r="C44" s="36">
        <f>SUMIFS(DATA!$J$9:$J$9,DATA!$D$9:$D$9,A44,DATA!$I$9:$I$9,$C$2,DATA!$B$9:$B$9,"&gt;="&amp;$B$1,DATA!$B$9:$B$9,"&lt;="&amp;$B$2)/1000</f>
        <v>0</v>
      </c>
      <c r="D44" s="253">
        <f>COUNTIFS(DATA!$D$9:$D$9,A44,DATA!$E$9:$E$9,$D$3,DATA!$I$9:$I$9,$C$2,DATA!$B$9:$B$9,"&gt;="&amp;$B$1,DATA!$B$9:$B$9,"&lt;="&amp;$B$2)</f>
        <v>0</v>
      </c>
      <c r="E44" s="39">
        <f>SUMIFS(DATA!$J$9:$J$9,DATA!$D$9:$D$9,A44,DATA!$E$9:$E$9,$D$3,DATA!$I$9:$I$9,$C$2,DATA!$B$9:$B$9,"&gt;="&amp;$B$1,DATA!$B$9:$B$9,"&lt;="&amp;$B$2)/1000</f>
        <v>0</v>
      </c>
      <c r="F44" s="253">
        <f>COUNTIFS(DATA!$D$9:$D$9,A44,DATA!$E$9:$E$9,$F$3,DATA!$I$9:$I$9,$C$2,DATA!$B$9:$B$9,"&gt;="&amp;$B$1,DATA!$B$9:$B$9,"&lt;="&amp;$B$2)</f>
        <v>0</v>
      </c>
      <c r="G44" s="36">
        <f>SUMIFS(DATA!$J$9:$J$9,DATA!$D$9:$D$9,A44,DATA!$E$9:$E$9,$F$3,DATA!$I$9:$I$9,$C$2,DATA!$B$9:$B$9,"&gt;="&amp;$B$1,DATA!$B$9:$B$9,"&lt;="&amp;$B$2)/1000</f>
        <v>0</v>
      </c>
      <c r="H44" s="253">
        <f>COUNTIFS(DATA!$D$9:$D$9,A44,DATA!$E$9:$E$9,$H$3,DATA!$I$9:$I$9,$C$2,DATA!$B$9:$B$9,"&gt;="&amp;$B$1,DATA!$B$9:$B$9,"&lt;="&amp;$B$2)</f>
        <v>0</v>
      </c>
      <c r="I44" s="36">
        <f>SUMIFS(DATA!$J$9:$J$9,DATA!$D$9:$D$9,A44,DATA!$E$9:$E$9,$H$3,DATA!$I$9:$I$9,$C$2,DATA!$B$9:$B$9,"&gt;="&amp;$B$1,DATA!$B$9:$B$9,"&lt;="&amp;$B$2)/1000</f>
        <v>0</v>
      </c>
      <c r="J44" s="253">
        <f>COUNTIFS(DATA!$D$9:$D$9,A44,DATA!$E$9:$E$9,$J$3,DATA!$I$9:$I$9,$C$2,DATA!$B$9:$B$9,"&gt;="&amp;$B$1,DATA!$B$9:$B$9,"&lt;="&amp;$B$2)</f>
        <v>0</v>
      </c>
      <c r="K44" s="36">
        <f>SUMIFS(DATA!$J$9:$J$9,DATA!$D$9:$D$9,A44,DATA!$E$9:$E$9,$J$3,DATA!$I$9:$I$9,$C$2,DATA!$B$9:$B$9,"&gt;="&amp;$B$1,DATA!$B$9:$B$9,"&lt;="&amp;$B$2)/1000</f>
        <v>0</v>
      </c>
      <c r="L44" s="41" t="e">
        <f>SUMIFS(DATA!$AI$9:$AI$9,DATA!$D$9:$D$9,A44,DATA!$I$9:$I$9,$C$2,DATA!$B$9:$B$9,"&gt;="&amp;$B$1,DATA!$B$9:$B$9,"&lt;="&amp;$B$2)/C44</f>
        <v>#DIV/0!</v>
      </c>
      <c r="M44" s="31" t="e">
        <f>SUMIFS(DATA!$AJ$9:$AJ$9,DATA!$D$9:$D$9,A44,DATA!$I$9:$I$9,$C$2,DATA!$B$9:$B$9,"&gt;="&amp;$B$1,DATA!$B$9:$B$9,"&lt;="&amp;$B$2)/C44</f>
        <v>#DIV/0!</v>
      </c>
      <c r="N44" s="31" t="e">
        <f>SUMIFS(DATA!$AK$9:$AK$9,DATA!$D$9:$D$9,A44,DATA!$I$9:$I$9,$C$2,DATA!$B$9:$B$9,"&gt;="&amp;$B$1,DATA!$B$9:$B$9,"&lt;="&amp;$B$2)/C44</f>
        <v>#DIV/0!</v>
      </c>
      <c r="O44" s="31" t="e">
        <f>SUMIFS(DATA!$AL$9:$AL$9,DATA!$D$9:$D$9,A44,DATA!$I$9:$I$9,$C$2,DATA!$B$9:$B$9,"&gt;="&amp;$B$1,DATA!$B$9:$B$9,"&lt;="&amp;$B$2)/C44</f>
        <v>#DIV/0!</v>
      </c>
      <c r="P44" s="31" t="e">
        <f>SUMIFS(DATA!$AM$9:$AM$9,DATA!$D$9:$D$9,A44,DATA!$I$9:$I$9,$C$2,DATA!$B$9:$B$9,"&gt;="&amp;$B$1,DATA!$B$9:$B$9,"&lt;="&amp;$B$2)/C44</f>
        <v>#DIV/0!</v>
      </c>
      <c r="Q44" s="36" t="e">
        <f>SUMIFS(DATA!$AN$9:$AN$9,DATA!$D$9:$D$9,A44,DATA!$I$9:$I$9,$C$2,DATA!$B$9:$B$9,"&gt;="&amp;$B$1,DATA!$B$9:$B$9,"&lt;="&amp;$B$2)/C44</f>
        <v>#DIV/0!</v>
      </c>
      <c r="S44" s="26"/>
    </row>
    <row r="45" spans="1:19" s="221" customFormat="1" x14ac:dyDescent="0.25">
      <c r="A45" s="254" t="s">
        <v>145</v>
      </c>
      <c r="B45" s="267">
        <f>COUNTIFS(DATA!$D$9:$D$9,A45,DATA!$I$9:$I$9,$C$2,DATA!$B$9:$B$9,"&gt;="&amp;$B$1,DATA!$B$9:$B$9,"&lt;="&amp;$B$2)</f>
        <v>0</v>
      </c>
      <c r="C45" s="36">
        <f>SUMIFS(DATA!$J$9:$J$9,DATA!$D$9:$D$9,A45,DATA!$I$9:$I$9,$C$2,DATA!$B$9:$B$9,"&gt;="&amp;$B$1,DATA!$B$9:$B$9,"&lt;="&amp;$B$2)/1000</f>
        <v>0</v>
      </c>
      <c r="D45" s="267">
        <f>COUNTIFS(DATA!$D$9:$D$9,A45,DATA!$E$9:$E$9,$D$3,DATA!$I$9:$I$9,$C$2,DATA!$B$9:$B$9,"&gt;="&amp;$B$1,DATA!$B$9:$B$9,"&lt;="&amp;$B$2)</f>
        <v>0</v>
      </c>
      <c r="E45" s="39">
        <f>SUMIFS(DATA!$J$9:$J$9,DATA!$D$9:$D$9,A45,DATA!$E$9:$E$9,$D$3,DATA!$I$9:$I$9,$C$2,DATA!$B$9:$B$9,"&gt;="&amp;$B$1,DATA!$B$9:$B$9,"&lt;="&amp;$B$2)/1000</f>
        <v>0</v>
      </c>
      <c r="F45" s="267">
        <f>COUNTIFS(DATA!$D$9:$D$9,A45,DATA!$E$9:$E$9,$F$3,DATA!$I$9:$I$9,$C$2,DATA!$B$9:$B$9,"&gt;="&amp;$B$1,DATA!$B$9:$B$9,"&lt;="&amp;$B$2)</f>
        <v>0</v>
      </c>
      <c r="G45" s="36">
        <f>SUMIFS(DATA!$J$9:$J$9,DATA!$D$9:$D$9,A45,DATA!$E$9:$E$9,$F$3,DATA!$I$9:$I$9,$C$2,DATA!$B$9:$B$9,"&gt;="&amp;$B$1,DATA!$B$9:$B$9,"&lt;="&amp;$B$2)/1000</f>
        <v>0</v>
      </c>
      <c r="H45" s="267">
        <f>COUNTIFS(DATA!$D$9:$D$9,A45,DATA!$E$9:$E$9,$H$3,DATA!$I$9:$I$9,$C$2,DATA!$B$9:$B$9,"&gt;="&amp;$B$1,DATA!$B$9:$B$9,"&lt;="&amp;$B$2)</f>
        <v>0</v>
      </c>
      <c r="I45" s="36">
        <f>SUMIFS(DATA!$J$9:$J$9,DATA!$D$9:$D$9,A45,DATA!$E$9:$E$9,$H$3,DATA!$I$9:$I$9,$C$2,DATA!$B$9:$B$9,"&gt;="&amp;$B$1,DATA!$B$9:$B$9,"&lt;="&amp;$B$2)/1000</f>
        <v>0</v>
      </c>
      <c r="J45" s="267">
        <f>COUNTIFS(DATA!$D$9:$D$9,A45,DATA!$E$9:$E$9,$J$3,DATA!$I$9:$I$9,$C$2,DATA!$B$9:$B$9,"&gt;="&amp;$B$1,DATA!$B$9:$B$9,"&lt;="&amp;$B$2)</f>
        <v>0</v>
      </c>
      <c r="K45" s="36">
        <f>SUMIFS(DATA!$J$9:$J$9,DATA!$D$9:$D$9,A45,DATA!$E$9:$E$9,$J$3,DATA!$I$9:$I$9,$C$2,DATA!$B$9:$B$9,"&gt;="&amp;$B$1,DATA!$B$9:$B$9,"&lt;="&amp;$B$2)/1000</f>
        <v>0</v>
      </c>
      <c r="L45" s="41" t="e">
        <f>SUMIFS(DATA!$AI$9:$AI$9,DATA!$D$9:$D$9,A45,DATA!$I$9:$I$9,$C$2,DATA!$B$9:$B$9,"&gt;="&amp;$B$1,DATA!$B$9:$B$9,"&lt;="&amp;$B$2)/C45</f>
        <v>#DIV/0!</v>
      </c>
      <c r="M45" s="31" t="e">
        <f>SUMIFS(DATA!$AJ$9:$AJ$9,DATA!$D$9:$D$9,A45,DATA!$I$9:$I$9,$C$2,DATA!$B$9:$B$9,"&gt;="&amp;$B$1,DATA!$B$9:$B$9,"&lt;="&amp;$B$2)/C45</f>
        <v>#DIV/0!</v>
      </c>
      <c r="N45" s="31" t="e">
        <f>SUMIFS(DATA!$AK$9:$AK$9,DATA!$D$9:$D$9,A45,DATA!$I$9:$I$9,$C$2,DATA!$B$9:$B$9,"&gt;="&amp;$B$1,DATA!$B$9:$B$9,"&lt;="&amp;$B$2)/C45</f>
        <v>#DIV/0!</v>
      </c>
      <c r="O45" s="31" t="e">
        <f>SUMIFS(DATA!$AL$9:$AL$9,DATA!$D$9:$D$9,A45,DATA!$I$9:$I$9,$C$2,DATA!$B$9:$B$9,"&gt;="&amp;$B$1,DATA!$B$9:$B$9,"&lt;="&amp;$B$2)/C45</f>
        <v>#DIV/0!</v>
      </c>
      <c r="P45" s="31" t="e">
        <f>SUMIFS(DATA!$AM$9:$AM$9,DATA!$D$9:$D$9,A45,DATA!$I$9:$I$9,$C$2,DATA!$B$9:$B$9,"&gt;="&amp;$B$1,DATA!$B$9:$B$9,"&lt;="&amp;$B$2)/C45</f>
        <v>#DIV/0!</v>
      </c>
      <c r="Q45" s="36" t="e">
        <f>SUMIFS(DATA!$AN$9:$AN$9,DATA!$D$9:$D$9,A45,DATA!$I$9:$I$9,$C$2,DATA!$B$9:$B$9,"&gt;="&amp;$B$1,DATA!$B$9:$B$9,"&lt;="&amp;$B$2)/C45</f>
        <v>#DIV/0!</v>
      </c>
      <c r="S45" s="26"/>
    </row>
    <row r="46" spans="1:19" s="221" customFormat="1" x14ac:dyDescent="0.25">
      <c r="A46" s="254" t="s">
        <v>198</v>
      </c>
      <c r="B46" s="273">
        <f>COUNTIFS(DATA!$D$9:$D$9,A46,DATA!$I$9:$I$9,$C$2,DATA!$B$9:$B$9,"&gt;="&amp;$B$1,DATA!$B$9:$B$9,"&lt;="&amp;$B$2)</f>
        <v>0</v>
      </c>
      <c r="C46" s="36">
        <f>SUMIFS(DATA!$J$9:$J$9,DATA!$D$9:$D$9,A46,DATA!$I$9:$I$9,$C$2,DATA!$B$9:$B$9,"&gt;="&amp;$B$1,DATA!$B$9:$B$9,"&lt;="&amp;$B$2)/1000</f>
        <v>0</v>
      </c>
      <c r="D46" s="273">
        <f>COUNTIFS(DATA!$D$9:$D$9,A46,DATA!$E$9:$E$9,$D$3,DATA!$I$9:$I$9,$C$2,DATA!$B$9:$B$9,"&gt;="&amp;$B$1,DATA!$B$9:$B$9,"&lt;="&amp;$B$2)</f>
        <v>0</v>
      </c>
      <c r="E46" s="39">
        <f>SUMIFS(DATA!$J$9:$J$9,DATA!$D$9:$D$9,A46,DATA!$E$9:$E$9,$D$3,DATA!$I$9:$I$9,$C$2,DATA!$B$9:$B$9,"&gt;="&amp;$B$1,DATA!$B$9:$B$9,"&lt;="&amp;$B$2)/1000</f>
        <v>0</v>
      </c>
      <c r="F46" s="273">
        <f>COUNTIFS(DATA!$D$9:$D$9,A46,DATA!$E$9:$E$9,$F$3,DATA!$I$9:$I$9,$C$2,DATA!$B$9:$B$9,"&gt;="&amp;$B$1,DATA!$B$9:$B$9,"&lt;="&amp;$B$2)</f>
        <v>0</v>
      </c>
      <c r="G46" s="36">
        <f>SUMIFS(DATA!$J$9:$J$9,DATA!$D$9:$D$9,A46,DATA!$E$9:$E$9,$F$3,DATA!$I$9:$I$9,$C$2,DATA!$B$9:$B$9,"&gt;="&amp;$B$1,DATA!$B$9:$B$9,"&lt;="&amp;$B$2)/1000</f>
        <v>0</v>
      </c>
      <c r="H46" s="273">
        <f>COUNTIFS(DATA!$D$9:$D$9,A46,DATA!$E$9:$E$9,$H$3,DATA!$I$9:$I$9,$C$2,DATA!$B$9:$B$9,"&gt;="&amp;$B$1,DATA!$B$9:$B$9,"&lt;="&amp;$B$2)</f>
        <v>0</v>
      </c>
      <c r="I46" s="36">
        <f>SUMIFS(DATA!$J$9:$J$9,DATA!$D$9:$D$9,A46,DATA!$E$9:$E$9,$H$3,DATA!$I$9:$I$9,$C$2,DATA!$B$9:$B$9,"&gt;="&amp;$B$1,DATA!$B$9:$B$9,"&lt;="&amp;$B$2)/1000</f>
        <v>0</v>
      </c>
      <c r="J46" s="273">
        <f>COUNTIFS(DATA!$D$9:$D$9,A46,DATA!$E$9:$E$9,$J$3,DATA!$I$9:$I$9,$C$2,DATA!$B$9:$B$9,"&gt;="&amp;$B$1,DATA!$B$9:$B$9,"&lt;="&amp;$B$2)</f>
        <v>0</v>
      </c>
      <c r="K46" s="36">
        <f>SUMIFS(DATA!$J$9:$J$9,DATA!$D$9:$D$9,A46,DATA!$E$9:$E$9,$J$3,DATA!$I$9:$I$9,$C$2,DATA!$B$9:$B$9,"&gt;="&amp;$B$1,DATA!$B$9:$B$9,"&lt;="&amp;$B$2)/1000</f>
        <v>0</v>
      </c>
      <c r="L46" s="41" t="e">
        <f>SUMIFS(DATA!$AI$9:$AI$9,DATA!$D$9:$D$9,A46,DATA!$I$9:$I$9,$C$2,DATA!$B$9:$B$9,"&gt;="&amp;$B$1,DATA!$B$9:$B$9,"&lt;="&amp;$B$2)/C46</f>
        <v>#DIV/0!</v>
      </c>
      <c r="M46" s="31" t="e">
        <f>SUMIFS(DATA!$AJ$9:$AJ$9,DATA!$D$9:$D$9,A46,DATA!$I$9:$I$9,$C$2,DATA!$B$9:$B$9,"&gt;="&amp;$B$1,DATA!$B$9:$B$9,"&lt;="&amp;$B$2)/C46</f>
        <v>#DIV/0!</v>
      </c>
      <c r="N46" s="31" t="e">
        <f>SUMIFS(DATA!$AK$9:$AK$9,DATA!$D$9:$D$9,A46,DATA!$I$9:$I$9,$C$2,DATA!$B$9:$B$9,"&gt;="&amp;$B$1,DATA!$B$9:$B$9,"&lt;="&amp;$B$2)/C46</f>
        <v>#DIV/0!</v>
      </c>
      <c r="O46" s="31" t="e">
        <f>SUMIFS(DATA!$AL$9:$AL$9,DATA!$D$9:$D$9,A46,DATA!$I$9:$I$9,$C$2,DATA!$B$9:$B$9,"&gt;="&amp;$B$1,DATA!$B$9:$B$9,"&lt;="&amp;$B$2)/C46</f>
        <v>#DIV/0!</v>
      </c>
      <c r="P46" s="31" t="e">
        <f>SUMIFS(DATA!$AM$9:$AM$9,DATA!$D$9:$D$9,A46,DATA!$I$9:$I$9,$C$2,DATA!$B$9:$B$9,"&gt;="&amp;$B$1,DATA!$B$9:$B$9,"&lt;="&amp;$B$2)/C46</f>
        <v>#DIV/0!</v>
      </c>
      <c r="Q46" s="36" t="e">
        <f>SUMIFS(DATA!$AN$9:$AN$9,DATA!$D$9:$D$9,A46,DATA!$I$9:$I$9,$C$2,DATA!$B$9:$B$9,"&gt;="&amp;$B$1,DATA!$B$9:$B$9,"&lt;="&amp;$B$2)/C46</f>
        <v>#DIV/0!</v>
      </c>
      <c r="S46" s="26"/>
    </row>
    <row r="47" spans="1:19" s="221" customFormat="1" x14ac:dyDescent="0.25">
      <c r="A47" s="234" t="s">
        <v>200</v>
      </c>
      <c r="B47" s="275">
        <f>COUNTIFS(DATA!$D$9:$D$9,A47,DATA!$I$9:$I$9,$C$2,DATA!$B$9:$B$9,"&gt;="&amp;$B$1,DATA!$B$9:$B$9,"&lt;="&amp;$B$2)</f>
        <v>0</v>
      </c>
      <c r="C47" s="36">
        <f>SUMIFS(DATA!$J$9:$J$9,DATA!$D$9:$D$9,A47,DATA!$I$9:$I$9,$C$2,DATA!$B$9:$B$9,"&gt;="&amp;$B$1,DATA!$B$9:$B$9,"&lt;="&amp;$B$2)/1000</f>
        <v>0</v>
      </c>
      <c r="D47" s="275">
        <f>COUNTIFS(DATA!$D$9:$D$9,A47,DATA!$E$9:$E$9,$D$3,DATA!$I$9:$I$9,$C$2,DATA!$B$9:$B$9,"&gt;="&amp;$B$1,DATA!$B$9:$B$9,"&lt;="&amp;$B$2)</f>
        <v>0</v>
      </c>
      <c r="E47" s="39">
        <f>SUMIFS(DATA!$J$9:$J$9,DATA!$D$9:$D$9,A47,DATA!$E$9:$E$9,$D$3,DATA!$I$9:$I$9,$C$2,DATA!$B$9:$B$9,"&gt;="&amp;$B$1,DATA!$B$9:$B$9,"&lt;="&amp;$B$2)/1000</f>
        <v>0</v>
      </c>
      <c r="F47" s="275">
        <f>COUNTIFS(DATA!$D$9:$D$9,A47,DATA!$E$9:$E$9,$F$3,DATA!$I$9:$I$9,$C$2,DATA!$B$9:$B$9,"&gt;="&amp;$B$1,DATA!$B$9:$B$9,"&lt;="&amp;$B$2)</f>
        <v>0</v>
      </c>
      <c r="G47" s="36">
        <f>SUMIFS(DATA!$J$9:$J$9,DATA!$D$9:$D$9,A47,DATA!$E$9:$E$9,$F$3,DATA!$I$9:$I$9,$C$2,DATA!$B$9:$B$9,"&gt;="&amp;$B$1,DATA!$B$9:$B$9,"&lt;="&amp;$B$2)/1000</f>
        <v>0</v>
      </c>
      <c r="H47" s="275">
        <f>COUNTIFS(DATA!$D$9:$D$9,A47,DATA!$E$9:$E$9,$H$3,DATA!$I$9:$I$9,$C$2,DATA!$B$9:$B$9,"&gt;="&amp;$B$1,DATA!$B$9:$B$9,"&lt;="&amp;$B$2)</f>
        <v>0</v>
      </c>
      <c r="I47" s="36">
        <f>SUMIFS(DATA!$J$9:$J$9,DATA!$D$9:$D$9,A47,DATA!$E$9:$E$9,$H$3,DATA!$I$9:$I$9,$C$2,DATA!$B$9:$B$9,"&gt;="&amp;$B$1,DATA!$B$9:$B$9,"&lt;="&amp;$B$2)/1000</f>
        <v>0</v>
      </c>
      <c r="J47" s="275">
        <f>COUNTIFS(DATA!$D$9:$D$9,A47,DATA!$E$9:$E$9,$J$3,DATA!$I$9:$I$9,$C$2,DATA!$B$9:$B$9,"&gt;="&amp;$B$1,DATA!$B$9:$B$9,"&lt;="&amp;$B$2)</f>
        <v>0</v>
      </c>
      <c r="K47" s="36">
        <f>SUMIFS(DATA!$J$9:$J$9,DATA!$D$9:$D$9,A47,DATA!$E$9:$E$9,$J$3,DATA!$I$9:$I$9,$C$2,DATA!$B$9:$B$9,"&gt;="&amp;$B$1,DATA!$B$9:$B$9,"&lt;="&amp;$B$2)/1000</f>
        <v>0</v>
      </c>
      <c r="L47" s="41" t="e">
        <f>SUMIFS(DATA!$AI$9:$AI$9,DATA!$D$9:$D$9,A47,DATA!$I$9:$I$9,$C$2,DATA!$B$9:$B$9,"&gt;="&amp;$B$1,DATA!$B$9:$B$9,"&lt;="&amp;$B$2)/C47</f>
        <v>#DIV/0!</v>
      </c>
      <c r="M47" s="31" t="e">
        <f>SUMIFS(DATA!$AJ$9:$AJ$9,DATA!$D$9:$D$9,A47,DATA!$I$9:$I$9,$C$2,DATA!$B$9:$B$9,"&gt;="&amp;$B$1,DATA!$B$9:$B$9,"&lt;="&amp;$B$2)/C47</f>
        <v>#DIV/0!</v>
      </c>
      <c r="N47" s="31" t="e">
        <f>SUMIFS(DATA!$AK$9:$AK$9,DATA!$D$9:$D$9,A47,DATA!$I$9:$I$9,$C$2,DATA!$B$9:$B$9,"&gt;="&amp;$B$1,DATA!$B$9:$B$9,"&lt;="&amp;$B$2)/C47</f>
        <v>#DIV/0!</v>
      </c>
      <c r="O47" s="31" t="e">
        <f>SUMIFS(DATA!$AL$9:$AL$9,DATA!$D$9:$D$9,A47,DATA!$I$9:$I$9,$C$2,DATA!$B$9:$B$9,"&gt;="&amp;$B$1,DATA!$B$9:$B$9,"&lt;="&amp;$B$2)/C47</f>
        <v>#DIV/0!</v>
      </c>
      <c r="P47" s="31" t="e">
        <f>SUMIFS(DATA!$AM$9:$AM$9,DATA!$D$9:$D$9,A47,DATA!$I$9:$I$9,$C$2,DATA!$B$9:$B$9,"&gt;="&amp;$B$1,DATA!$B$9:$B$9,"&lt;="&amp;$B$2)/C47</f>
        <v>#DIV/0!</v>
      </c>
      <c r="Q47" s="36" t="e">
        <f>SUMIFS(DATA!$AN$9:$AN$9,DATA!$D$9:$D$9,A47,DATA!$I$9:$I$9,$C$2,DATA!$B$9:$B$9,"&gt;="&amp;$B$1,DATA!$B$9:$B$9,"&lt;="&amp;$B$2)/C47</f>
        <v>#DIV/0!</v>
      </c>
      <c r="S47" s="26"/>
    </row>
    <row r="48" spans="1:19" s="221" customFormat="1" x14ac:dyDescent="0.25">
      <c r="A48" s="276" t="s">
        <v>143</v>
      </c>
      <c r="B48" s="278">
        <f>COUNTIFS(DATA!$D$9:$D$9,A48,DATA!$I$9:$I$9,$C$2,DATA!$B$9:$B$9,"&gt;="&amp;$B$1,DATA!$B$9:$B$9,"&lt;="&amp;$B$2)</f>
        <v>0</v>
      </c>
      <c r="C48" s="36">
        <f>SUMIFS(DATA!$J$9:$J$9,DATA!$D$9:$D$9,A48,DATA!$I$9:$I$9,$C$2,DATA!$B$9:$B$9,"&gt;="&amp;$B$1,DATA!$B$9:$B$9,"&lt;="&amp;$B$2)/1000</f>
        <v>0</v>
      </c>
      <c r="D48" s="278">
        <f>COUNTIFS(DATA!$D$9:$D$9,A48,DATA!$E$9:$E$9,$D$3,DATA!$I$9:$I$9,$C$2,DATA!$B$9:$B$9,"&gt;="&amp;$B$1,DATA!$B$9:$B$9,"&lt;="&amp;$B$2)</f>
        <v>0</v>
      </c>
      <c r="E48" s="39">
        <f>SUMIFS(DATA!$J$9:$J$9,DATA!$D$9:$D$9,A48,DATA!$E$9:$E$9,$D$3,DATA!$I$9:$I$9,$C$2,DATA!$B$9:$B$9,"&gt;="&amp;$B$1,DATA!$B$9:$B$9,"&lt;="&amp;$B$2)/1000</f>
        <v>0</v>
      </c>
      <c r="F48" s="278">
        <f>COUNTIFS(DATA!$D$9:$D$9,A48,DATA!$E$9:$E$9,$F$3,DATA!$I$9:$I$9,$C$2,DATA!$B$9:$B$9,"&gt;="&amp;$B$1,DATA!$B$9:$B$9,"&lt;="&amp;$B$2)</f>
        <v>0</v>
      </c>
      <c r="G48" s="36">
        <f>SUMIFS(DATA!$J$9:$J$9,DATA!$D$9:$D$9,A48,DATA!$E$9:$E$9,$F$3,DATA!$I$9:$I$9,$C$2,DATA!$B$9:$B$9,"&gt;="&amp;$B$1,DATA!$B$9:$B$9,"&lt;="&amp;$B$2)/1000</f>
        <v>0</v>
      </c>
      <c r="H48" s="278">
        <f>COUNTIFS(DATA!$D$9:$D$9,A48,DATA!$E$9:$E$9,$H$3,DATA!$I$9:$I$9,$C$2,DATA!$B$9:$B$9,"&gt;="&amp;$B$1,DATA!$B$9:$B$9,"&lt;="&amp;$B$2)</f>
        <v>0</v>
      </c>
      <c r="I48" s="36">
        <f>SUMIFS(DATA!$J$9:$J$9,DATA!$D$9:$D$9,A48,DATA!$E$9:$E$9,$H$3,DATA!$I$9:$I$9,$C$2,DATA!$B$9:$B$9,"&gt;="&amp;$B$1,DATA!$B$9:$B$9,"&lt;="&amp;$B$2)/1000</f>
        <v>0</v>
      </c>
      <c r="J48" s="278">
        <f>COUNTIFS(DATA!$D$9:$D$9,A48,DATA!$E$9:$E$9,$J$3,DATA!$I$9:$I$9,$C$2,DATA!$B$9:$B$9,"&gt;="&amp;$B$1,DATA!$B$9:$B$9,"&lt;="&amp;$B$2)</f>
        <v>0</v>
      </c>
      <c r="K48" s="36">
        <f>SUMIFS(DATA!$J$9:$J$9,DATA!$D$9:$D$9,A48,DATA!$E$9:$E$9,$J$3,DATA!$I$9:$I$9,$C$2,DATA!$B$9:$B$9,"&gt;="&amp;$B$1,DATA!$B$9:$B$9,"&lt;="&amp;$B$2)/1000</f>
        <v>0</v>
      </c>
      <c r="L48" s="41" t="e">
        <f>SUMIFS(DATA!$AI$9:$AI$9,DATA!$D$9:$D$9,A48,DATA!$I$9:$I$9,$C$2,DATA!$B$9:$B$9,"&gt;="&amp;$B$1,DATA!$B$9:$B$9,"&lt;="&amp;$B$2)/C48</f>
        <v>#DIV/0!</v>
      </c>
      <c r="M48" s="31" t="e">
        <f>SUMIFS(DATA!$AJ$9:$AJ$9,DATA!$D$9:$D$9,A48,DATA!$I$9:$I$9,$C$2,DATA!$B$9:$B$9,"&gt;="&amp;$B$1,DATA!$B$9:$B$9,"&lt;="&amp;$B$2)/C48</f>
        <v>#DIV/0!</v>
      </c>
      <c r="N48" s="31" t="e">
        <f>SUMIFS(DATA!$AK$9:$AK$9,DATA!$D$9:$D$9,A48,DATA!$I$9:$I$9,$C$2,DATA!$B$9:$B$9,"&gt;="&amp;$B$1,DATA!$B$9:$B$9,"&lt;="&amp;$B$2)/C48</f>
        <v>#DIV/0!</v>
      </c>
      <c r="O48" s="31" t="e">
        <f>SUMIFS(DATA!$AL$9:$AL$9,DATA!$D$9:$D$9,A48,DATA!$I$9:$I$9,$C$2,DATA!$B$9:$B$9,"&gt;="&amp;$B$1,DATA!$B$9:$B$9,"&lt;="&amp;$B$2)/C48</f>
        <v>#DIV/0!</v>
      </c>
      <c r="P48" s="31" t="e">
        <f>SUMIFS(DATA!$AM$9:$AM$9,DATA!$D$9:$D$9,A48,DATA!$I$9:$I$9,$C$2,DATA!$B$9:$B$9,"&gt;="&amp;$B$1,DATA!$B$9:$B$9,"&lt;="&amp;$B$2)/C48</f>
        <v>#DIV/0!</v>
      </c>
      <c r="Q48" s="36" t="e">
        <f>SUMIFS(DATA!$AN$9:$AN$9,DATA!$D$9:$D$9,A48,DATA!$I$9:$I$9,$C$2,DATA!$B$9:$B$9,"&gt;="&amp;$B$1,DATA!$B$9:$B$9,"&lt;="&amp;$B$2)/C48</f>
        <v>#DIV/0!</v>
      </c>
      <c r="S48" s="26"/>
    </row>
    <row r="49" spans="1:19" s="221" customFormat="1" x14ac:dyDescent="0.25">
      <c r="A49" s="276" t="s">
        <v>204</v>
      </c>
      <c r="B49" s="280">
        <f>COUNTIFS(DATA!$D$9:$D$9,A49,DATA!$I$9:$I$9,$C$2,DATA!$B$9:$B$9,"&gt;="&amp;$B$1,DATA!$B$9:$B$9,"&lt;="&amp;$B$2)</f>
        <v>0</v>
      </c>
      <c r="C49" s="36">
        <f>SUMIFS(DATA!$J$9:$J$9,DATA!$D$9:$D$9,A49,DATA!$I$9:$I$9,$C$2,DATA!$B$9:$B$9,"&gt;="&amp;$B$1,DATA!$B$9:$B$9,"&lt;="&amp;$B$2)/1000</f>
        <v>0</v>
      </c>
      <c r="D49" s="280">
        <f>COUNTIFS(DATA!$D$9:$D$9,A49,DATA!$E$9:$E$9,$D$3,DATA!$I$9:$I$9,$C$2,DATA!$B$9:$B$9,"&gt;="&amp;$B$1,DATA!$B$9:$B$9,"&lt;="&amp;$B$2)</f>
        <v>0</v>
      </c>
      <c r="E49" s="39">
        <f>SUMIFS(DATA!$J$9:$J$9,DATA!$D$9:$D$9,A49,DATA!$E$9:$E$9,$D$3,DATA!$I$9:$I$9,$C$2,DATA!$B$9:$B$9,"&gt;="&amp;$B$1,DATA!$B$9:$B$9,"&lt;="&amp;$B$2)/1000</f>
        <v>0</v>
      </c>
      <c r="F49" s="280">
        <f>COUNTIFS(DATA!$D$9:$D$9,A49,DATA!$E$9:$E$9,$F$3,DATA!$I$9:$I$9,$C$2,DATA!$B$9:$B$9,"&gt;="&amp;$B$1,DATA!$B$9:$B$9,"&lt;="&amp;$B$2)</f>
        <v>0</v>
      </c>
      <c r="G49" s="36">
        <f>SUMIFS(DATA!$J$9:$J$9,DATA!$D$9:$D$9,A49,DATA!$E$9:$E$9,$F$3,DATA!$I$9:$I$9,$C$2,DATA!$B$9:$B$9,"&gt;="&amp;$B$1,DATA!$B$9:$B$9,"&lt;="&amp;$B$2)/1000</f>
        <v>0</v>
      </c>
      <c r="H49" s="280">
        <f>COUNTIFS(DATA!$D$9:$D$9,A49,DATA!$E$9:$E$9,$H$3,DATA!$I$9:$I$9,$C$2,DATA!$B$9:$B$9,"&gt;="&amp;$B$1,DATA!$B$9:$B$9,"&lt;="&amp;$B$2)</f>
        <v>0</v>
      </c>
      <c r="I49" s="36">
        <f>SUMIFS(DATA!$J$9:$J$9,DATA!$D$9:$D$9,A49,DATA!$E$9:$E$9,$H$3,DATA!$I$9:$I$9,$C$2,DATA!$B$9:$B$9,"&gt;="&amp;$B$1,DATA!$B$9:$B$9,"&lt;="&amp;$B$2)/1000</f>
        <v>0</v>
      </c>
      <c r="J49" s="280">
        <f>COUNTIFS(DATA!$D$9:$D$9,A49,DATA!$E$9:$E$9,$J$3,DATA!$I$9:$I$9,$C$2,DATA!$B$9:$B$9,"&gt;="&amp;$B$1,DATA!$B$9:$B$9,"&lt;="&amp;$B$2)</f>
        <v>0</v>
      </c>
      <c r="K49" s="36">
        <f>SUMIFS(DATA!$J$9:$J$9,DATA!$D$9:$D$9,A49,DATA!$E$9:$E$9,$J$3,DATA!$I$9:$I$9,$C$2,DATA!$B$9:$B$9,"&gt;="&amp;$B$1,DATA!$B$9:$B$9,"&lt;="&amp;$B$2)/1000</f>
        <v>0</v>
      </c>
      <c r="L49" s="41" t="e">
        <f>SUMIFS(DATA!$AI$9:$AI$9,DATA!$D$9:$D$9,A49,DATA!$I$9:$I$9,$C$2,DATA!$B$9:$B$9,"&gt;="&amp;$B$1,DATA!$B$9:$B$9,"&lt;="&amp;$B$2)/C49</f>
        <v>#DIV/0!</v>
      </c>
      <c r="M49" s="31" t="e">
        <f>SUMIFS(DATA!$AJ$9:$AJ$9,DATA!$D$9:$D$9,A49,DATA!$I$9:$I$9,$C$2,DATA!$B$9:$B$9,"&gt;="&amp;$B$1,DATA!$B$9:$B$9,"&lt;="&amp;$B$2)/C49</f>
        <v>#DIV/0!</v>
      </c>
      <c r="N49" s="31" t="e">
        <f>SUMIFS(DATA!$AK$9:$AK$9,DATA!$D$9:$D$9,A49,DATA!$I$9:$I$9,$C$2,DATA!$B$9:$B$9,"&gt;="&amp;$B$1,DATA!$B$9:$B$9,"&lt;="&amp;$B$2)/C49</f>
        <v>#DIV/0!</v>
      </c>
      <c r="O49" s="31" t="e">
        <f>SUMIFS(DATA!$AL$9:$AL$9,DATA!$D$9:$D$9,A49,DATA!$I$9:$I$9,$C$2,DATA!$B$9:$B$9,"&gt;="&amp;$B$1,DATA!$B$9:$B$9,"&lt;="&amp;$B$2)/C49</f>
        <v>#DIV/0!</v>
      </c>
      <c r="P49" s="31" t="e">
        <f>SUMIFS(DATA!$AM$9:$AM$9,DATA!$D$9:$D$9,A49,DATA!$I$9:$I$9,$C$2,DATA!$B$9:$B$9,"&gt;="&amp;$B$1,DATA!$B$9:$B$9,"&lt;="&amp;$B$2)/C49</f>
        <v>#DIV/0!</v>
      </c>
      <c r="Q49" s="36" t="e">
        <f>SUMIFS(DATA!$AN$9:$AN$9,DATA!$D$9:$D$9,A49,DATA!$I$9:$I$9,$C$2,DATA!$B$9:$B$9,"&gt;="&amp;$B$1,DATA!$B$9:$B$9,"&lt;="&amp;$B$2)/C49</f>
        <v>#DIV/0!</v>
      </c>
      <c r="S49" s="26"/>
    </row>
    <row r="50" spans="1:19" s="221" customFormat="1" x14ac:dyDescent="0.25">
      <c r="A50" s="276" t="s">
        <v>205</v>
      </c>
      <c r="B50" s="281">
        <f>COUNTIFS(DATA!$D$9:$D$9,A50,DATA!$I$9:$I$9,$C$2,DATA!$B$9:$B$9,"&gt;="&amp;$B$1,DATA!$B$9:$B$9,"&lt;="&amp;$B$2)</f>
        <v>0</v>
      </c>
      <c r="C50" s="36">
        <f>SUMIFS(DATA!$J$9:$J$9,DATA!$D$9:$D$9,A50,DATA!$I$9:$I$9,$C$2,DATA!$B$9:$B$9,"&gt;="&amp;$B$1,DATA!$B$9:$B$9,"&lt;="&amp;$B$2)/1000</f>
        <v>0</v>
      </c>
      <c r="D50" s="281">
        <f>COUNTIFS(DATA!$D$9:$D$9,A50,DATA!$E$9:$E$9,$D$3,DATA!$I$9:$I$9,$C$2,DATA!$B$9:$B$9,"&gt;="&amp;$B$1,DATA!$B$9:$B$9,"&lt;="&amp;$B$2)</f>
        <v>0</v>
      </c>
      <c r="E50" s="39">
        <f>SUMIFS(DATA!$J$9:$J$9,DATA!$D$9:$D$9,A50,DATA!$E$9:$E$9,$D$3,DATA!$I$9:$I$9,$C$2,DATA!$B$9:$B$9,"&gt;="&amp;$B$1,DATA!$B$9:$B$9,"&lt;="&amp;$B$2)/1000</f>
        <v>0</v>
      </c>
      <c r="F50" s="281">
        <f>COUNTIFS(DATA!$D$9:$D$9,A50,DATA!$E$9:$E$9,$F$3,DATA!$I$9:$I$9,$C$2,DATA!$B$9:$B$9,"&gt;="&amp;$B$1,DATA!$B$9:$B$9,"&lt;="&amp;$B$2)</f>
        <v>0</v>
      </c>
      <c r="G50" s="36">
        <f>SUMIFS(DATA!$J$9:$J$9,DATA!$D$9:$D$9,A50,DATA!$E$9:$E$9,$F$3,DATA!$I$9:$I$9,$C$2,DATA!$B$9:$B$9,"&gt;="&amp;$B$1,DATA!$B$9:$B$9,"&lt;="&amp;$B$2)/1000</f>
        <v>0</v>
      </c>
      <c r="H50" s="281">
        <f>COUNTIFS(DATA!$D$9:$D$9,A50,DATA!$E$9:$E$9,$H$3,DATA!$I$9:$I$9,$C$2,DATA!$B$9:$B$9,"&gt;="&amp;$B$1,DATA!$B$9:$B$9,"&lt;="&amp;$B$2)</f>
        <v>0</v>
      </c>
      <c r="I50" s="36">
        <f>SUMIFS(DATA!$J$9:$J$9,DATA!$D$9:$D$9,A50,DATA!$E$9:$E$9,$H$3,DATA!$I$9:$I$9,$C$2,DATA!$B$9:$B$9,"&gt;="&amp;$B$1,DATA!$B$9:$B$9,"&lt;="&amp;$B$2)/1000</f>
        <v>0</v>
      </c>
      <c r="J50" s="281">
        <f>COUNTIFS(DATA!$D$9:$D$9,A50,DATA!$E$9:$E$9,$J$3,DATA!$I$9:$I$9,$C$2,DATA!$B$9:$B$9,"&gt;="&amp;$B$1,DATA!$B$9:$B$9,"&lt;="&amp;$B$2)</f>
        <v>0</v>
      </c>
      <c r="K50" s="36">
        <f>SUMIFS(DATA!$J$9:$J$9,DATA!$D$9:$D$9,A50,DATA!$E$9:$E$9,$J$3,DATA!$I$9:$I$9,$C$2,DATA!$B$9:$B$9,"&gt;="&amp;$B$1,DATA!$B$9:$B$9,"&lt;="&amp;$B$2)/1000</f>
        <v>0</v>
      </c>
      <c r="L50" s="41" t="e">
        <f>SUMIFS(DATA!$AI$9:$AI$9,DATA!$D$9:$D$9,A50,DATA!$I$9:$I$9,$C$2,DATA!$B$9:$B$9,"&gt;="&amp;$B$1,DATA!$B$9:$B$9,"&lt;="&amp;$B$2)/C50</f>
        <v>#DIV/0!</v>
      </c>
      <c r="M50" s="31" t="e">
        <f>SUMIFS(DATA!$AJ$9:$AJ$9,DATA!$D$9:$D$9,A50,DATA!$I$9:$I$9,$C$2,DATA!$B$9:$B$9,"&gt;="&amp;$B$1,DATA!$B$9:$B$9,"&lt;="&amp;$B$2)/C50</f>
        <v>#DIV/0!</v>
      </c>
      <c r="N50" s="31" t="e">
        <f>SUMIFS(DATA!$AK$9:$AK$9,DATA!$D$9:$D$9,A50,DATA!$I$9:$I$9,$C$2,DATA!$B$9:$B$9,"&gt;="&amp;$B$1,DATA!$B$9:$B$9,"&lt;="&amp;$B$2)/C50</f>
        <v>#DIV/0!</v>
      </c>
      <c r="O50" s="31" t="e">
        <f>SUMIFS(DATA!$AL$9:$AL$9,DATA!$D$9:$D$9,A50,DATA!$I$9:$I$9,$C$2,DATA!$B$9:$B$9,"&gt;="&amp;$B$1,DATA!$B$9:$B$9,"&lt;="&amp;$B$2)/C50</f>
        <v>#DIV/0!</v>
      </c>
      <c r="P50" s="31" t="e">
        <f>SUMIFS(DATA!$AM$9:$AM$9,DATA!$D$9:$D$9,A50,DATA!$I$9:$I$9,$C$2,DATA!$B$9:$B$9,"&gt;="&amp;$B$1,DATA!$B$9:$B$9,"&lt;="&amp;$B$2)/C50</f>
        <v>#DIV/0!</v>
      </c>
      <c r="Q50" s="36" t="e">
        <f>SUMIFS(DATA!$AN$9:$AN$9,DATA!$D$9:$D$9,A50,DATA!$I$9:$I$9,$C$2,DATA!$B$9:$B$9,"&gt;="&amp;$B$1,DATA!$B$9:$B$9,"&lt;="&amp;$B$2)/C50</f>
        <v>#DIV/0!</v>
      </c>
      <c r="S50" s="26"/>
    </row>
    <row r="51" spans="1:19" s="221" customFormat="1" x14ac:dyDescent="0.25">
      <c r="A51" s="285" t="s">
        <v>139</v>
      </c>
      <c r="B51" s="284">
        <f>COUNTIFS(DATA!$D$9:$D$9,A51,DATA!$I$9:$I$9,$C$2,DATA!$B$9:$B$9,"&gt;="&amp;$B$1,DATA!$B$9:$B$9,"&lt;="&amp;$B$2)</f>
        <v>0</v>
      </c>
      <c r="C51" s="36">
        <f>SUMIFS(DATA!$J$9:$J$9,DATA!$D$9:$D$9,A51,DATA!$I$9:$I$9,$C$2,DATA!$B$9:$B$9,"&gt;="&amp;$B$1,DATA!$B$9:$B$9,"&lt;="&amp;$B$2)/1000</f>
        <v>0</v>
      </c>
      <c r="D51" s="284">
        <f>COUNTIFS(DATA!$D$9:$D$9,A51,DATA!$E$9:$E$9,$D$3,DATA!$I$9:$I$9,$C$2,DATA!$B$9:$B$9,"&gt;="&amp;$B$1,DATA!$B$9:$B$9,"&lt;="&amp;$B$2)</f>
        <v>0</v>
      </c>
      <c r="E51" s="39">
        <f>SUMIFS(DATA!$J$9:$J$9,DATA!$D$9:$D$9,A51,DATA!$E$9:$E$9,$D$3,DATA!$I$9:$I$9,$C$2,DATA!$B$9:$B$9,"&gt;="&amp;$B$1,DATA!$B$9:$B$9,"&lt;="&amp;$B$2)/1000</f>
        <v>0</v>
      </c>
      <c r="F51" s="284">
        <f>COUNTIFS(DATA!$D$9:$D$9,A51,DATA!$E$9:$E$9,$F$3,DATA!$I$9:$I$9,$C$2,DATA!$B$9:$B$9,"&gt;="&amp;$B$1,DATA!$B$9:$B$9,"&lt;="&amp;$B$2)</f>
        <v>0</v>
      </c>
      <c r="G51" s="36">
        <f>SUMIFS(DATA!$J$9:$J$9,DATA!$D$9:$D$9,A51,DATA!$E$9:$E$9,$F$3,DATA!$I$9:$I$9,$C$2,DATA!$B$9:$B$9,"&gt;="&amp;$B$1,DATA!$B$9:$B$9,"&lt;="&amp;$B$2)/1000</f>
        <v>0</v>
      </c>
      <c r="H51" s="284">
        <f>COUNTIFS(DATA!$D$9:$D$9,A51,DATA!$E$9:$E$9,$H$3,DATA!$I$9:$I$9,$C$2,DATA!$B$9:$B$9,"&gt;="&amp;$B$1,DATA!$B$9:$B$9,"&lt;="&amp;$B$2)</f>
        <v>0</v>
      </c>
      <c r="I51" s="36">
        <f>SUMIFS(DATA!$J$9:$J$9,DATA!$D$9:$D$9,A51,DATA!$E$9:$E$9,$H$3,DATA!$I$9:$I$9,$C$2,DATA!$B$9:$B$9,"&gt;="&amp;$B$1,DATA!$B$9:$B$9,"&lt;="&amp;$B$2)/1000</f>
        <v>0</v>
      </c>
      <c r="J51" s="284">
        <f>COUNTIFS(DATA!$D$9:$D$9,A51,DATA!$E$9:$E$9,$J$3,DATA!$I$9:$I$9,$C$2,DATA!$B$9:$B$9,"&gt;="&amp;$B$1,DATA!$B$9:$B$9,"&lt;="&amp;$B$2)</f>
        <v>0</v>
      </c>
      <c r="K51" s="36">
        <f>SUMIFS(DATA!$J$9:$J$9,DATA!$D$9:$D$9,A51,DATA!$E$9:$E$9,$J$3,DATA!$I$9:$I$9,$C$2,DATA!$B$9:$B$9,"&gt;="&amp;$B$1,DATA!$B$9:$B$9,"&lt;="&amp;$B$2)/1000</f>
        <v>0</v>
      </c>
      <c r="L51" s="41" t="e">
        <f>SUMIFS(DATA!$AI$9:$AI$9,DATA!$D$9:$D$9,A51,DATA!$I$9:$I$9,$C$2,DATA!$B$9:$B$9,"&gt;="&amp;$B$1,DATA!$B$9:$B$9,"&lt;="&amp;$B$2)/C51</f>
        <v>#DIV/0!</v>
      </c>
      <c r="M51" s="31" t="e">
        <f>SUMIFS(DATA!$AJ$9:$AJ$9,DATA!$D$9:$D$9,A51,DATA!$I$9:$I$9,$C$2,DATA!$B$9:$B$9,"&gt;="&amp;$B$1,DATA!$B$9:$B$9,"&lt;="&amp;$B$2)/C51</f>
        <v>#DIV/0!</v>
      </c>
      <c r="N51" s="31" t="e">
        <f>SUMIFS(DATA!$AK$9:$AK$9,DATA!$D$9:$D$9,A51,DATA!$I$9:$I$9,$C$2,DATA!$B$9:$B$9,"&gt;="&amp;$B$1,DATA!$B$9:$B$9,"&lt;="&amp;$B$2)/C51</f>
        <v>#DIV/0!</v>
      </c>
      <c r="O51" s="31" t="e">
        <f>SUMIFS(DATA!$AL$9:$AL$9,DATA!$D$9:$D$9,A51,DATA!$I$9:$I$9,$C$2,DATA!$B$9:$B$9,"&gt;="&amp;$B$1,DATA!$B$9:$B$9,"&lt;="&amp;$B$2)/C51</f>
        <v>#DIV/0!</v>
      </c>
      <c r="P51" s="31" t="e">
        <f>SUMIFS(DATA!$AM$9:$AM$9,DATA!$D$9:$D$9,A51,DATA!$I$9:$I$9,$C$2,DATA!$B$9:$B$9,"&gt;="&amp;$B$1,DATA!$B$9:$B$9,"&lt;="&amp;$B$2)/C51</f>
        <v>#DIV/0!</v>
      </c>
      <c r="Q51" s="36" t="e">
        <f>SUMIFS(DATA!$AN$9:$AN$9,DATA!$D$9:$D$9,A51,DATA!$I$9:$I$9,$C$2,DATA!$B$9:$B$9,"&gt;="&amp;$B$1,DATA!$B$9:$B$9,"&lt;="&amp;$B$2)/C51</f>
        <v>#DIV/0!</v>
      </c>
      <c r="S51" s="26"/>
    </row>
    <row r="52" spans="1:19" s="221" customFormat="1" x14ac:dyDescent="0.25">
      <c r="A52" s="285" t="s">
        <v>207</v>
      </c>
      <c r="B52" s="287">
        <f>COUNTIFS(DATA!$D$9:$D$9,A52,DATA!$I$9:$I$9,$C$2,DATA!$B$9:$B$9,"&gt;="&amp;$B$1,DATA!$B$9:$B$9,"&lt;="&amp;$B$2)</f>
        <v>0</v>
      </c>
      <c r="C52" s="36">
        <f>SUMIFS(DATA!$J$9:$J$9,DATA!$D$9:$D$9,A52,DATA!$I$9:$I$9,$C$2,DATA!$B$9:$B$9,"&gt;="&amp;$B$1,DATA!$B$9:$B$9,"&lt;="&amp;$B$2)/1000</f>
        <v>0</v>
      </c>
      <c r="D52" s="287">
        <f>COUNTIFS(DATA!$D$9:$D$9,A52,DATA!$E$9:$E$9,$D$3,DATA!$I$9:$I$9,$C$2,DATA!$B$9:$B$9,"&gt;="&amp;$B$1,DATA!$B$9:$B$9,"&lt;="&amp;$B$2)</f>
        <v>0</v>
      </c>
      <c r="E52" s="39">
        <f>SUMIFS(DATA!$J$9:$J$9,DATA!$D$9:$D$9,A52,DATA!$E$9:$E$9,$D$3,DATA!$I$9:$I$9,$C$2,DATA!$B$9:$B$9,"&gt;="&amp;$B$1,DATA!$B$9:$B$9,"&lt;="&amp;$B$2)/1000</f>
        <v>0</v>
      </c>
      <c r="F52" s="287">
        <f>COUNTIFS(DATA!$D$9:$D$9,A52,DATA!$E$9:$E$9,$F$3,DATA!$I$9:$I$9,$C$2,DATA!$B$9:$B$9,"&gt;="&amp;$B$1,DATA!$B$9:$B$9,"&lt;="&amp;$B$2)</f>
        <v>0</v>
      </c>
      <c r="G52" s="36">
        <f>SUMIFS(DATA!$J$9:$J$9,DATA!$D$9:$D$9,A52,DATA!$E$9:$E$9,$F$3,DATA!$I$9:$I$9,$C$2,DATA!$B$9:$B$9,"&gt;="&amp;$B$1,DATA!$B$9:$B$9,"&lt;="&amp;$B$2)/1000</f>
        <v>0</v>
      </c>
      <c r="H52" s="287">
        <f>COUNTIFS(DATA!$D$9:$D$9,A52,DATA!$E$9:$E$9,$H$3,DATA!$I$9:$I$9,$C$2,DATA!$B$9:$B$9,"&gt;="&amp;$B$1,DATA!$B$9:$B$9,"&lt;="&amp;$B$2)</f>
        <v>0</v>
      </c>
      <c r="I52" s="36">
        <f>SUMIFS(DATA!$J$9:$J$9,DATA!$D$9:$D$9,A52,DATA!$E$9:$E$9,$H$3,DATA!$I$9:$I$9,$C$2,DATA!$B$9:$B$9,"&gt;="&amp;$B$1,DATA!$B$9:$B$9,"&lt;="&amp;$B$2)/1000</f>
        <v>0</v>
      </c>
      <c r="J52" s="287">
        <f>COUNTIFS(DATA!$D$9:$D$9,A52,DATA!$E$9:$E$9,$J$3,DATA!$I$9:$I$9,$C$2,DATA!$B$9:$B$9,"&gt;="&amp;$B$1,DATA!$B$9:$B$9,"&lt;="&amp;$B$2)</f>
        <v>0</v>
      </c>
      <c r="K52" s="36">
        <f>SUMIFS(DATA!$J$9:$J$9,DATA!$D$9:$D$9,A52,DATA!$E$9:$E$9,$J$3,DATA!$I$9:$I$9,$C$2,DATA!$B$9:$B$9,"&gt;="&amp;$B$1,DATA!$B$9:$B$9,"&lt;="&amp;$B$2)/1000</f>
        <v>0</v>
      </c>
      <c r="L52" s="41" t="e">
        <f>SUMIFS(DATA!$AI$9:$AI$9,DATA!$D$9:$D$9,A52,DATA!$I$9:$I$9,$C$2,DATA!$B$9:$B$9,"&gt;="&amp;$B$1,DATA!$B$9:$B$9,"&lt;="&amp;$B$2)/C52</f>
        <v>#DIV/0!</v>
      </c>
      <c r="M52" s="31" t="e">
        <f>SUMIFS(DATA!$AJ$9:$AJ$9,DATA!$D$9:$D$9,A52,DATA!$I$9:$I$9,$C$2,DATA!$B$9:$B$9,"&gt;="&amp;$B$1,DATA!$B$9:$B$9,"&lt;="&amp;$B$2)/C52</f>
        <v>#DIV/0!</v>
      </c>
      <c r="N52" s="31" t="e">
        <f>SUMIFS(DATA!$AK$9:$AK$9,DATA!$D$9:$D$9,A52,DATA!$I$9:$I$9,$C$2,DATA!$B$9:$B$9,"&gt;="&amp;$B$1,DATA!$B$9:$B$9,"&lt;="&amp;$B$2)/C52</f>
        <v>#DIV/0!</v>
      </c>
      <c r="O52" s="31" t="e">
        <f>SUMIFS(DATA!$AL$9:$AL$9,DATA!$D$9:$D$9,A52,DATA!$I$9:$I$9,$C$2,DATA!$B$9:$B$9,"&gt;="&amp;$B$1,DATA!$B$9:$B$9,"&lt;="&amp;$B$2)/C52</f>
        <v>#DIV/0!</v>
      </c>
      <c r="P52" s="31" t="e">
        <f>SUMIFS(DATA!$AM$9:$AM$9,DATA!$D$9:$D$9,A52,DATA!$I$9:$I$9,$C$2,DATA!$B$9:$B$9,"&gt;="&amp;$B$1,DATA!$B$9:$B$9,"&lt;="&amp;$B$2)/C52</f>
        <v>#DIV/0!</v>
      </c>
      <c r="Q52" s="36" t="e">
        <f>SUMIFS(DATA!$AN$9:$AN$9,DATA!$D$9:$D$9,A52,DATA!$I$9:$I$9,$C$2,DATA!$B$9:$B$9,"&gt;="&amp;$B$1,DATA!$B$9:$B$9,"&lt;="&amp;$B$2)/C52</f>
        <v>#DIV/0!</v>
      </c>
      <c r="S52" s="26"/>
    </row>
    <row r="53" spans="1:19" ht="15.75" thickBot="1" x14ac:dyDescent="0.3">
      <c r="A53" s="45"/>
      <c r="B53" s="157"/>
      <c r="C53" s="36"/>
      <c r="D53" s="157"/>
      <c r="E53" s="39"/>
      <c r="F53" s="157"/>
      <c r="G53" s="36"/>
      <c r="H53" s="157"/>
      <c r="I53" s="36"/>
      <c r="J53" s="157"/>
      <c r="K53" s="36"/>
      <c r="L53" s="41"/>
      <c r="M53" s="31"/>
      <c r="N53" s="31"/>
      <c r="O53" s="31"/>
      <c r="P53" s="31"/>
      <c r="Q53" s="36"/>
    </row>
    <row r="54" spans="1:19" ht="15.75" thickBot="1" x14ac:dyDescent="0.3">
      <c r="B54" s="48">
        <f t="shared" ref="B54:K54" si="0">SUBTOTAL(9,B5:B53)</f>
        <v>0</v>
      </c>
      <c r="C54" s="49">
        <f t="shared" si="0"/>
        <v>0</v>
      </c>
      <c r="D54" s="48">
        <f t="shared" si="0"/>
        <v>0</v>
      </c>
      <c r="E54" s="49">
        <f t="shared" si="0"/>
        <v>0</v>
      </c>
      <c r="F54" s="48">
        <f t="shared" si="0"/>
        <v>0</v>
      </c>
      <c r="G54" s="49">
        <f t="shared" si="0"/>
        <v>0</v>
      </c>
      <c r="H54" s="48">
        <f t="shared" si="0"/>
        <v>0</v>
      </c>
      <c r="I54" s="49">
        <f t="shared" si="0"/>
        <v>0</v>
      </c>
      <c r="J54" s="48">
        <f t="shared" si="0"/>
        <v>0</v>
      </c>
      <c r="K54" s="49">
        <f t="shared" si="0"/>
        <v>0</v>
      </c>
    </row>
    <row r="55" spans="1:19" ht="15.75" thickTop="1" x14ac:dyDescent="0.25">
      <c r="B55" s="69"/>
      <c r="C55" s="70"/>
      <c r="D55" s="69"/>
      <c r="E55" s="70"/>
      <c r="F55" s="69"/>
      <c r="G55" s="70"/>
      <c r="H55" s="69"/>
      <c r="I55" s="70"/>
      <c r="J55" s="69"/>
      <c r="K55" s="70"/>
    </row>
    <row r="56" spans="1:19" x14ac:dyDescent="0.25">
      <c r="B56" s="69"/>
      <c r="C56" s="70"/>
      <c r="D56" s="69"/>
      <c r="E56" s="70"/>
      <c r="F56" s="69"/>
      <c r="G56" s="70"/>
      <c r="H56" s="69"/>
      <c r="I56" s="70"/>
      <c r="J56" s="69"/>
      <c r="K56" s="70"/>
    </row>
    <row r="57" spans="1:19" ht="15.75" thickBot="1" x14ac:dyDescent="0.3">
      <c r="B57" s="85"/>
      <c r="C57" s="85" t="s">
        <v>83</v>
      </c>
      <c r="D57" s="85"/>
      <c r="E57" s="85"/>
      <c r="F57" s="69"/>
      <c r="G57" s="70"/>
      <c r="H57" s="69"/>
      <c r="I57" s="70"/>
      <c r="J57" s="69"/>
      <c r="K57" s="70"/>
    </row>
    <row r="58" spans="1:19" x14ac:dyDescent="0.25">
      <c r="A58" s="390" t="s">
        <v>49</v>
      </c>
      <c r="B58" s="375" t="s">
        <v>64</v>
      </c>
      <c r="C58" s="380"/>
      <c r="D58" s="375" t="s">
        <v>60</v>
      </c>
      <c r="E58" s="376"/>
      <c r="F58" s="375" t="s">
        <v>61</v>
      </c>
      <c r="G58" s="376"/>
      <c r="H58" s="375" t="s">
        <v>59</v>
      </c>
      <c r="I58" s="376"/>
      <c r="J58" s="375" t="s">
        <v>62</v>
      </c>
      <c r="K58" s="376"/>
      <c r="L58" s="388" t="s">
        <v>6</v>
      </c>
      <c r="M58" s="379" t="s">
        <v>7</v>
      </c>
      <c r="N58" s="379"/>
      <c r="O58" s="379"/>
      <c r="P58" s="379"/>
      <c r="Q58" s="376"/>
    </row>
    <row r="59" spans="1:19" x14ac:dyDescent="0.25">
      <c r="A59" s="391"/>
      <c r="B59" s="33" t="s">
        <v>50</v>
      </c>
      <c r="C59" s="38" t="s">
        <v>51</v>
      </c>
      <c r="D59" s="33" t="s">
        <v>50</v>
      </c>
      <c r="E59" s="34" t="s">
        <v>51</v>
      </c>
      <c r="F59" s="33" t="s">
        <v>50</v>
      </c>
      <c r="G59" s="34" t="s">
        <v>51</v>
      </c>
      <c r="H59" s="33" t="s">
        <v>50</v>
      </c>
      <c r="I59" s="34" t="s">
        <v>51</v>
      </c>
      <c r="J59" s="33" t="s">
        <v>50</v>
      </c>
      <c r="K59" s="34" t="s">
        <v>51</v>
      </c>
      <c r="L59" s="389"/>
      <c r="M59" s="32" t="s">
        <v>52</v>
      </c>
      <c r="N59" s="32" t="s">
        <v>53</v>
      </c>
      <c r="O59" s="32" t="s">
        <v>54</v>
      </c>
      <c r="P59" s="32" t="s">
        <v>55</v>
      </c>
      <c r="Q59" s="40" t="s">
        <v>56</v>
      </c>
    </row>
    <row r="60" spans="1:19" x14ac:dyDescent="0.25">
      <c r="A60" s="44" t="s">
        <v>100</v>
      </c>
      <c r="B60" s="97">
        <f>COUNTIFS(DATA!$D$9:$D$9,A60,DATA!$I$9:$I$9,$C$57,DATA!$B$9:$B$9,"&gt;="&amp;$B$1,DATA!$B$9:$B$9,"&lt;="&amp;$B$2)</f>
        <v>0</v>
      </c>
      <c r="C60" s="39">
        <f>SUMIFS(DATA!$J$9:$J$9,DATA!$D$9:$D$9,A60,DATA!$I$9:$I$9,$C$57,DATA!$B$9:$B$9,"&gt;="&amp;$B$1,DATA!$B$9:$B$9,"&lt;="&amp;$B$2)/1000</f>
        <v>0</v>
      </c>
      <c r="D60" s="97">
        <f>COUNTIFS(DATA!$D$9:$D$9,A60,DATA!$E$9:$E$9,$D$58,DATA!$I$9:$I$9,$C$57,DATA!$B$9:$B$9,"&gt;="&amp;$B$1,DATA!$B$9:$B$9,"&lt;="&amp;$B$2)</f>
        <v>0</v>
      </c>
      <c r="E60" s="36">
        <f>SUMIFS(DATA!$J$9:$J$9,DATA!$D$9:$D$9,A60,DATA!$E$9:$E$9,$D$58,DATA!$I$9:$I$9,$C$57,DATA!$B$9:$B$9,"&gt;="&amp;$B$1,DATA!$B$9:$B$9,"&lt;="&amp;$B$2)/1000</f>
        <v>0</v>
      </c>
      <c r="F60" s="97">
        <f>COUNTIFS(DATA!$D$9:$D$9,A60,DATA!$E$9:$E$9,$F$58,DATA!$I$9:$I$9,$C$57,DATA!$B$9:$B$9,"&gt;="&amp;$B$1,DATA!$B$9:$B$9,"&lt;="&amp;$B$2)</f>
        <v>0</v>
      </c>
      <c r="G60" s="36">
        <f>SUMIFS(DATA!$J$9:$J$9,DATA!$D$9:$D$9,A60,DATA!$E$9:$E$9,$F$58,DATA!$I$9:$I$9,$C$57,DATA!$B$9:$B$9,"&gt;="&amp;$B$1,DATA!$B$9:$B$9,"&lt;="&amp;$B$2)/1000</f>
        <v>0</v>
      </c>
      <c r="H60" s="97">
        <f>COUNTIFS(DATA!$D$9:$D$9,A60,DATA!$E$9:$E$9,$H$58,DATA!$I$9:$I$9,$C$57,DATA!$B$9:$B$9,"&gt;="&amp;$B$1,DATA!$B$9:$B$9,"&lt;="&amp;$B$2)</f>
        <v>0</v>
      </c>
      <c r="I60" s="36">
        <f>SUMIFS(DATA!$J$9:$J$9,DATA!$D$9:$D$9,A60,DATA!$E$9:$E$9,$H$58,DATA!$I$9:$I$9,$C$57,DATA!$B$9:$B$9,"&gt;="&amp;$B$1,DATA!$B$9:$B$9,"&lt;="&amp;$B$2)/1000</f>
        <v>0</v>
      </c>
      <c r="J60" s="97">
        <f>COUNTIFS(DATA!$D$9:$D$9,A60,DATA!$E$9:$E$9,$J$58,DATA!$I$9:$I$9,$C$57,DATA!$B$9:$B$9,"&gt;="&amp;$B$1,DATA!$B$9:$B$9,"&lt;="&amp;$B$2)</f>
        <v>0</v>
      </c>
      <c r="K60" s="36">
        <f>SUMIFS(DATA!$J$9:$J$9,DATA!$D$9:$D$9,A60,DATA!$E$9:$E$9,$J$58,DATA!$I$9:$I$9,$C$57,DATA!$B$9:$B$9,"&gt;="&amp;$B$1,DATA!$B$9:$B$9,"&lt;="&amp;$B$2)/1000</f>
        <v>0</v>
      </c>
      <c r="L60" s="86" t="e">
        <f>SUMIFS(DATA!$AI$9:$AI$9,DATA!$D$9:$D$9,A60,DATA!$I$9:$I$9,$C$57,DATA!$B$9:$B$9,"&gt;="&amp;$B$1,DATA!$B$9:$B$9,"&lt;="&amp;$B$2)/C60</f>
        <v>#DIV/0!</v>
      </c>
      <c r="M60" s="31" t="e">
        <f>SUMIFS(DATA!$AJ$9:$AJ$9,DATA!$D$9:$D$9,A60,DATA!$I$9:$I$9,$C$57,DATA!$B$9:$B$9,"&gt;="&amp;$B$1,DATA!$B$9:$B$9,"&lt;="&amp;$B$2)/C60</f>
        <v>#DIV/0!</v>
      </c>
      <c r="N60" s="31" t="e">
        <f>SUMIFS(DATA!$AK$9:$AK$9,DATA!$D$9:$D$9,A60,DATA!$I$9:$I$9,$C$57,DATA!$B$9:$B$9,"&gt;="&amp;$B$1,DATA!$B$9:$B$9,"&lt;="&amp;$B$2)/C60</f>
        <v>#DIV/0!</v>
      </c>
      <c r="O60" s="31" t="e">
        <f>SUMIFS(DATA!$AL$9:$AL$9,DATA!$D$9:$D$9,A60,DATA!$I$9:$I$9,$C$57,DATA!$B$9:$B$9,"&gt;="&amp;$B$1,DATA!$B$9:$B$9,"&lt;="&amp;$B$2)/C60</f>
        <v>#DIV/0!</v>
      </c>
      <c r="P60" s="31" t="e">
        <f>SUMIFS(DATA!$AM$9:$AM$9,DATA!$D$9:$D$9,A60,DATA!$I$9:$I$9,$C$57,DATA!$B$9:$B$9,"&gt;="&amp;$B$1,DATA!$B$9:$B$9,"&lt;="&amp;$B$2)/C60</f>
        <v>#DIV/0!</v>
      </c>
      <c r="Q60" s="36" t="e">
        <f>SUMIFS(DATA!$AN$9:$AN$9,DATA!$D$9:$D$9,A60,DATA!$I$9:$I$9,$C$57,DATA!$B$9:$B$9,"&gt;="&amp;$B$1,DATA!$B$9:$B$9,"&lt;="&amp;$B$2)/C60</f>
        <v>#DIV/0!</v>
      </c>
    </row>
    <row r="61" spans="1:19" x14ac:dyDescent="0.25">
      <c r="A61" s="198" t="s">
        <v>47</v>
      </c>
      <c r="B61" s="97">
        <f>COUNTIFS(DATA!$D$9:$D$9,A61,DATA!$I$9:$I$9,$C$57,DATA!$B$9:$B$9,"&gt;="&amp;$B$1,DATA!$B$9:$B$9,"&lt;="&amp;$B$2)</f>
        <v>0</v>
      </c>
      <c r="C61" s="39">
        <f>SUMIFS(DATA!$J$9:$J$9,DATA!$D$9:$D$9,A61,DATA!$I$9:$I$9,$C$57,DATA!$B$9:$B$9,"&gt;="&amp;$B$1,DATA!$B$9:$B$9,"&lt;="&amp;$B$2)/1000</f>
        <v>0</v>
      </c>
      <c r="D61" s="97">
        <f>COUNTIFS(DATA!$D$9:$D$9,A61,DATA!$E$9:$E$9,$D$58,DATA!$I$9:$I$9,$C$57,DATA!$B$9:$B$9,"&gt;="&amp;$B$1,DATA!$B$9:$B$9,"&lt;="&amp;$B$2)</f>
        <v>0</v>
      </c>
      <c r="E61" s="36">
        <f>SUMIFS(DATA!$J$9:$J$9,DATA!$D$9:$D$9,A61,DATA!$E$9:$E$9,$D$58,DATA!$I$9:$I$9,$C$57,DATA!$B$9:$B$9,"&gt;="&amp;$B$1,DATA!$B$9:$B$9,"&lt;="&amp;$B$2)/1000</f>
        <v>0</v>
      </c>
      <c r="F61" s="97">
        <f>COUNTIFS(DATA!$D$9:$D$9,A61,DATA!$E$9:$E$9,$F$58,DATA!$I$9:$I$9,$C$57,DATA!$B$9:$B$9,"&gt;="&amp;$B$1,DATA!$B$9:$B$9,"&lt;="&amp;$B$2)</f>
        <v>0</v>
      </c>
      <c r="G61" s="36">
        <f>SUMIFS(DATA!$J$9:$J$9,DATA!$D$9:$D$9,A61,DATA!$E$9:$E$9,$F$58,DATA!$I$9:$I$9,$C$57,DATA!$B$9:$B$9,"&gt;="&amp;$B$1,DATA!$B$9:$B$9,"&lt;="&amp;$B$2)/1000</f>
        <v>0</v>
      </c>
      <c r="H61" s="97">
        <f>COUNTIFS(DATA!$D$9:$D$9,A61,DATA!$E$9:$E$9,$H$58,DATA!$I$9:$I$9,$C$57,DATA!$B$9:$B$9,"&gt;="&amp;$B$1,DATA!$B$9:$B$9,"&lt;="&amp;$B$2)</f>
        <v>0</v>
      </c>
      <c r="I61" s="36">
        <f>SUMIFS(DATA!$J$9:$J$9,DATA!$D$9:$D$9,A61,DATA!$E$9:$E$9,$H$58,DATA!$I$9:$I$9,$C$57,DATA!$B$9:$B$9,"&gt;="&amp;$B$1,DATA!$B$9:$B$9,"&lt;="&amp;$B$2)/1000</f>
        <v>0</v>
      </c>
      <c r="J61" s="97">
        <f>COUNTIFS(DATA!$D$9:$D$9,A61,DATA!$E$9:$E$9,$J$58,DATA!$I$9:$I$9,$C$57,DATA!$B$9:$B$9,"&gt;="&amp;$B$1,DATA!$B$9:$B$9,"&lt;="&amp;$B$2)</f>
        <v>0</v>
      </c>
      <c r="K61" s="36">
        <f>SUMIFS(DATA!$J$9:$J$9,DATA!$D$9:$D$9,A61,DATA!$E$9:$E$9,$J$58,DATA!$I$9:$I$9,$C$57,DATA!$B$9:$B$9,"&gt;="&amp;$B$1,DATA!$B$9:$B$9,"&lt;="&amp;$B$2)/1000</f>
        <v>0</v>
      </c>
      <c r="L61" s="86" t="e">
        <f>SUMIFS(DATA!$AI$9:$AI$9,DATA!$D$9:$D$9,A61,DATA!$I$9:$I$9,$C$57,DATA!$B$9:$B$9,"&gt;="&amp;$B$1,DATA!$B$9:$B$9,"&lt;="&amp;$B$2)/C61</f>
        <v>#DIV/0!</v>
      </c>
      <c r="M61" s="31" t="e">
        <f>SUMIFS(DATA!$AJ$9:$AJ$9,DATA!$D$9:$D$9,A61,DATA!$I$9:$I$9,$C$57,DATA!$B$9:$B$9,"&gt;="&amp;$B$1,DATA!$B$9:$B$9,"&lt;="&amp;$B$2)/C61</f>
        <v>#DIV/0!</v>
      </c>
      <c r="N61" s="31" t="e">
        <f>SUMIFS(DATA!$AK$9:$AK$9,DATA!$D$9:$D$9,A61,DATA!$I$9:$I$9,$C$57,DATA!$B$9:$B$9,"&gt;="&amp;$B$1,DATA!$B$9:$B$9,"&lt;="&amp;$B$2)/C61</f>
        <v>#DIV/0!</v>
      </c>
      <c r="O61" s="31" t="e">
        <f>SUMIFS(DATA!$AL$9:$AL$9,DATA!$D$9:$D$9,A61,DATA!$I$9:$I$9,$C$57,DATA!$B$9:$B$9,"&gt;="&amp;$B$1,DATA!$B$9:$B$9,"&lt;="&amp;$B$2)/C61</f>
        <v>#DIV/0!</v>
      </c>
      <c r="P61" s="31" t="e">
        <f>SUMIFS(DATA!$AM$9:$AM$9,DATA!$D$9:$D$9,A61,DATA!$I$9:$I$9,$C$57,DATA!$B$9:$B$9,"&gt;="&amp;$B$1,DATA!$B$9:$B$9,"&lt;="&amp;$B$2)/C61</f>
        <v>#DIV/0!</v>
      </c>
      <c r="Q61" s="36" t="e">
        <f>SUMIFS(DATA!$AN$9:$AN$9,DATA!$D$9:$D$9,A61,DATA!$I$9:$I$9,$C$57,DATA!$B$9:$B$9,"&gt;="&amp;$B$1,DATA!$B$9:$B$9,"&lt;="&amp;$B$2)/C61</f>
        <v>#DIV/0!</v>
      </c>
    </row>
    <row r="62" spans="1:19" x14ac:dyDescent="0.25">
      <c r="A62" s="44" t="s">
        <v>153</v>
      </c>
      <c r="B62" s="140">
        <f>COUNTIFS(DATA!$D$9:$D$9,A62,DATA!$I$9:$I$9,$C$57,DATA!$B$9:$B$9,"&gt;="&amp;$B$1,DATA!$B$9:$B$9,"&lt;="&amp;$B$2)</f>
        <v>0</v>
      </c>
      <c r="C62" s="39">
        <f>SUMIFS(DATA!$J$9:$J$9,DATA!$D$9:$D$9,A62,DATA!$I$9:$I$9,$C$57,DATA!$B$9:$B$9,"&gt;="&amp;$B$1,DATA!$B$9:$B$9,"&lt;="&amp;$B$2)/1000</f>
        <v>0</v>
      </c>
      <c r="D62" s="140">
        <f>COUNTIFS(DATA!$D$9:$D$9,A62,DATA!$E$9:$E$9,$D$58,DATA!$I$9:$I$9,$C$57,DATA!$B$9:$B$9,"&gt;="&amp;$B$1,DATA!$B$9:$B$9,"&lt;="&amp;$B$2)</f>
        <v>0</v>
      </c>
      <c r="E62" s="36">
        <f>SUMIFS(DATA!$J$9:$J$9,DATA!$D$9:$D$9,A62,DATA!$E$9:$E$9,$D$58,DATA!$I$9:$I$9,$C$57,DATA!$B$9:$B$9,"&gt;="&amp;$B$1,DATA!$B$9:$B$9,"&lt;="&amp;$B$2)/1000</f>
        <v>0</v>
      </c>
      <c r="F62" s="140">
        <f>COUNTIFS(DATA!$D$9:$D$9,A62,DATA!$E$9:$E$9,$F$58,DATA!$I$9:$I$9,$C$57,DATA!$B$9:$B$9,"&gt;="&amp;$B$1,DATA!$B$9:$B$9,"&lt;="&amp;$B$2)</f>
        <v>0</v>
      </c>
      <c r="G62" s="36">
        <f>SUMIFS(DATA!$J$9:$J$9,DATA!$D$9:$D$9,A62,DATA!$E$9:$E$9,$F$58,DATA!$I$9:$I$9,$C$57,DATA!$B$9:$B$9,"&gt;="&amp;$B$1,DATA!$B$9:$B$9,"&lt;="&amp;$B$2)/1000</f>
        <v>0</v>
      </c>
      <c r="H62" s="140">
        <f>COUNTIFS(DATA!$D$9:$D$9,A62,DATA!$E$9:$E$9,$H$58,DATA!$I$9:$I$9,$C$57,DATA!$B$9:$B$9,"&gt;="&amp;$B$1,DATA!$B$9:$B$9,"&lt;="&amp;$B$2)</f>
        <v>0</v>
      </c>
      <c r="I62" s="36">
        <f>SUMIFS(DATA!$J$9:$J$9,DATA!$D$9:$D$9,A62,DATA!$E$9:$E$9,$H$58,DATA!$I$9:$I$9,$C$57,DATA!$B$9:$B$9,"&gt;="&amp;$B$1,DATA!$B$9:$B$9,"&lt;="&amp;$B$2)/1000</f>
        <v>0</v>
      </c>
      <c r="J62" s="140">
        <f>COUNTIFS(DATA!$D$9:$D$9,A62,DATA!$E$9:$E$9,$J$58,DATA!$I$9:$I$9,$C$57,DATA!$B$9:$B$9,"&gt;="&amp;$B$1,DATA!$B$9:$B$9,"&lt;="&amp;$B$2)</f>
        <v>0</v>
      </c>
      <c r="K62" s="36">
        <f>SUMIFS(DATA!$J$9:$J$9,DATA!$D$9:$D$9,A62,DATA!$E$9:$E$9,$J$58,DATA!$I$9:$I$9,$C$57,DATA!$B$9:$B$9,"&gt;="&amp;$B$1,DATA!$B$9:$B$9,"&lt;="&amp;$B$2)/1000</f>
        <v>0</v>
      </c>
      <c r="L62" s="86" t="e">
        <f>SUMIFS(DATA!$AI$9:$AI$9,DATA!$D$9:$D$9,A62,DATA!$I$9:$I$9,$C$57,DATA!$B$9:$B$9,"&gt;="&amp;$B$1,DATA!$B$9:$B$9,"&lt;="&amp;$B$2)/C62</f>
        <v>#DIV/0!</v>
      </c>
      <c r="M62" s="31" t="e">
        <f>SUMIFS(DATA!$AJ$9:$AJ$9,DATA!$D$9:$D$9,A62,DATA!$I$9:$I$9,$C$57,DATA!$B$9:$B$9,"&gt;="&amp;$B$1,DATA!$B$9:$B$9,"&lt;="&amp;$B$2)/C62</f>
        <v>#DIV/0!</v>
      </c>
      <c r="N62" s="31" t="e">
        <f>SUMIFS(DATA!$AK$9:$AK$9,DATA!$D$9:$D$9,A62,DATA!$I$9:$I$9,$C$57,DATA!$B$9:$B$9,"&gt;="&amp;$B$1,DATA!$B$9:$B$9,"&lt;="&amp;$B$2)/C62</f>
        <v>#DIV/0!</v>
      </c>
      <c r="O62" s="31" t="e">
        <f>SUMIFS(DATA!$AL$9:$AL$9,DATA!$D$9:$D$9,A62,DATA!$I$9:$I$9,$C$57,DATA!$B$9:$B$9,"&gt;="&amp;$B$1,DATA!$B$9:$B$9,"&lt;="&amp;$B$2)/C62</f>
        <v>#DIV/0!</v>
      </c>
      <c r="P62" s="31" t="e">
        <f>SUMIFS(DATA!$AM$9:$AM$9,DATA!$D$9:$D$9,A62,DATA!$I$9:$I$9,$C$57,DATA!$B$9:$B$9,"&gt;="&amp;$B$1,DATA!$B$9:$B$9,"&lt;="&amp;$B$2)/C62</f>
        <v>#DIV/0!</v>
      </c>
      <c r="Q62" s="36" t="e">
        <f>SUMIFS(DATA!$AN$9:$AN$9,DATA!$D$9:$D$9,A62,DATA!$I$9:$I$9,$C$57,DATA!$B$9:$B$9,"&gt;="&amp;$B$1,DATA!$B$9:$B$9,"&lt;="&amp;$B$2)/C62</f>
        <v>#DIV/0!</v>
      </c>
    </row>
    <row r="63" spans="1:19" x14ac:dyDescent="0.25">
      <c r="A63" s="197" t="s">
        <v>71</v>
      </c>
      <c r="B63" s="177">
        <f>COUNTIFS(DATA!$D$9:$D$9,A63,DATA!$I$9:$I$9,$C$57,DATA!$B$9:$B$9,"&gt;="&amp;$B$1,DATA!$B$9:$B$9,"&lt;="&amp;$B$2)</f>
        <v>0</v>
      </c>
      <c r="C63" s="39">
        <f>SUMIFS(DATA!$J$9:$J$9,DATA!$D$9:$D$9,A63,DATA!$I$9:$I$9,$C$57,DATA!$B$9:$B$9,"&gt;="&amp;$B$1,DATA!$B$9:$B$9,"&lt;="&amp;$B$2)/1000</f>
        <v>0</v>
      </c>
      <c r="D63" s="177">
        <f>COUNTIFS(DATA!$D$9:$D$9,A63,DATA!$E$9:$E$9,$D$58,DATA!$I$9:$I$9,$C$57,DATA!$B$9:$B$9,"&gt;="&amp;$B$1,DATA!$B$9:$B$9,"&lt;="&amp;$B$2)</f>
        <v>0</v>
      </c>
      <c r="E63" s="36">
        <f>SUMIFS(DATA!$J$9:$J$9,DATA!$D$9:$D$9,A63,DATA!$E$9:$E$9,$D$58,DATA!$I$9:$I$9,$C$57,DATA!$B$9:$B$9,"&gt;="&amp;$B$1,DATA!$B$9:$B$9,"&lt;="&amp;$B$2)/1000</f>
        <v>0</v>
      </c>
      <c r="F63" s="177">
        <f>COUNTIFS(DATA!$D$9:$D$9,A63,DATA!$E$9:$E$9,$F$58,DATA!$I$9:$I$9,$C$57,DATA!$B$9:$B$9,"&gt;="&amp;$B$1,DATA!$B$9:$B$9,"&lt;="&amp;$B$2)</f>
        <v>0</v>
      </c>
      <c r="G63" s="36">
        <f>SUMIFS(DATA!$J$9:$J$9,DATA!$D$9:$D$9,A63,DATA!$E$9:$E$9,$F$58,DATA!$I$9:$I$9,$C$57,DATA!$B$9:$B$9,"&gt;="&amp;$B$1,DATA!$B$9:$B$9,"&lt;="&amp;$B$2)/1000</f>
        <v>0</v>
      </c>
      <c r="H63" s="177">
        <f>COUNTIFS(DATA!$D$9:$D$9,A63,DATA!$E$9:$E$9,$H$58,DATA!$I$9:$I$9,$C$57,DATA!$B$9:$B$9,"&gt;="&amp;$B$1,DATA!$B$9:$B$9,"&lt;="&amp;$B$2)</f>
        <v>0</v>
      </c>
      <c r="I63" s="36">
        <f>SUMIFS(DATA!$J$9:$J$9,DATA!$D$9:$D$9,A63,DATA!$E$9:$E$9,$H$58,DATA!$I$9:$I$9,$C$57,DATA!$B$9:$B$9,"&gt;="&amp;$B$1,DATA!$B$9:$B$9,"&lt;="&amp;$B$2)/1000</f>
        <v>0</v>
      </c>
      <c r="J63" s="177">
        <f>COUNTIFS(DATA!$D$9:$D$9,A63,DATA!$E$9:$E$9,$J$58,DATA!$I$9:$I$9,$C$57,DATA!$B$9:$B$9,"&gt;="&amp;$B$1,DATA!$B$9:$B$9,"&lt;="&amp;$B$2)</f>
        <v>0</v>
      </c>
      <c r="K63" s="36">
        <f>SUMIFS(DATA!$J$9:$J$9,DATA!$D$9:$D$9,A63,DATA!$E$9:$E$9,$J$58,DATA!$I$9:$I$9,$C$57,DATA!$B$9:$B$9,"&gt;="&amp;$B$1,DATA!$B$9:$B$9,"&lt;="&amp;$B$2)/1000</f>
        <v>0</v>
      </c>
      <c r="L63" s="86" t="e">
        <f>SUMIFS(DATA!$AI$9:$AI$9,DATA!$D$9:$D$9,A63,DATA!$I$9:$I$9,$C$57,DATA!$B$9:$B$9,"&gt;="&amp;$B$1,DATA!$B$9:$B$9,"&lt;="&amp;$B$2)/C63</f>
        <v>#DIV/0!</v>
      </c>
      <c r="M63" s="31" t="e">
        <f>SUMIFS(DATA!$AJ$9:$AJ$9,DATA!$D$9:$D$9,A63,DATA!$I$9:$I$9,$C$57,DATA!$B$9:$B$9,"&gt;="&amp;$B$1,DATA!$B$9:$B$9,"&lt;="&amp;$B$2)/C63</f>
        <v>#DIV/0!</v>
      </c>
      <c r="N63" s="31" t="e">
        <f>SUMIFS(DATA!$AK$9:$AK$9,DATA!$D$9:$D$9,A63,DATA!$I$9:$I$9,$C$57,DATA!$B$9:$B$9,"&gt;="&amp;$B$1,DATA!$B$9:$B$9,"&lt;="&amp;$B$2)/C63</f>
        <v>#DIV/0!</v>
      </c>
      <c r="O63" s="31" t="e">
        <f>SUMIFS(DATA!$AL$9:$AL$9,DATA!$D$9:$D$9,A63,DATA!$I$9:$I$9,$C$57,DATA!$B$9:$B$9,"&gt;="&amp;$B$1,DATA!$B$9:$B$9,"&lt;="&amp;$B$2)/C63</f>
        <v>#DIV/0!</v>
      </c>
      <c r="P63" s="31" t="e">
        <f>SUMIFS(DATA!$AM$9:$AM$9,DATA!$D$9:$D$9,A63,DATA!$I$9:$I$9,$C$57,DATA!$B$9:$B$9,"&gt;="&amp;$B$1,DATA!$B$9:$B$9,"&lt;="&amp;$B$2)/C63</f>
        <v>#DIV/0!</v>
      </c>
      <c r="Q63" s="36" t="e">
        <f>SUMIFS(DATA!$AN$9:$AN$9,DATA!$D$9:$D$9,A63,DATA!$I$9:$I$9,$C$57,DATA!$B$9:$B$9,"&gt;="&amp;$B$1,DATA!$B$9:$B$9,"&lt;="&amp;$B$2)/C63</f>
        <v>#DIV/0!</v>
      </c>
    </row>
    <row r="64" spans="1:19" x14ac:dyDescent="0.25">
      <c r="A64" s="197" t="s">
        <v>133</v>
      </c>
      <c r="B64" s="218">
        <f>COUNTIFS(DATA!$D$9:$D$9,A64,DATA!$I$9:$I$9,$C$57,DATA!$B$9:$B$9,"&gt;="&amp;$B$1,DATA!$B$9:$B$9,"&lt;="&amp;$B$2)</f>
        <v>0</v>
      </c>
      <c r="C64" s="39">
        <f>SUMIFS(DATA!$J$9:$J$9,DATA!$D$9:$D$9,A64,DATA!$I$9:$I$9,$C$57,DATA!$B$9:$B$9,"&gt;="&amp;$B$1,DATA!$B$9:$B$9,"&lt;="&amp;$B$2)/1000</f>
        <v>0</v>
      </c>
      <c r="D64" s="218">
        <f>COUNTIFS(DATA!$D$9:$D$9,A64,DATA!$E$9:$E$9,$D$58,DATA!$I$9:$I$9,$C$57,DATA!$B$9:$B$9,"&gt;="&amp;$B$1,DATA!$B$9:$B$9,"&lt;="&amp;$B$2)</f>
        <v>0</v>
      </c>
      <c r="E64" s="36">
        <f>SUMIFS(DATA!$J$9:$J$9,DATA!$D$9:$D$9,A64,DATA!$E$9:$E$9,$D$58,DATA!$I$9:$I$9,$C$57,DATA!$B$9:$B$9,"&gt;="&amp;$B$1,DATA!$B$9:$B$9,"&lt;="&amp;$B$2)/1000</f>
        <v>0</v>
      </c>
      <c r="F64" s="218">
        <f>COUNTIFS(DATA!$D$9:$D$9,A64,DATA!$E$9:$E$9,$F$58,DATA!$I$9:$I$9,$C$57,DATA!$B$9:$B$9,"&gt;="&amp;$B$1,DATA!$B$9:$B$9,"&lt;="&amp;$B$2)</f>
        <v>0</v>
      </c>
      <c r="G64" s="36">
        <f>SUMIFS(DATA!$J$9:$J$9,DATA!$D$9:$D$9,A64,DATA!$E$9:$E$9,$F$58,DATA!$I$9:$I$9,$C$57,DATA!$B$9:$B$9,"&gt;="&amp;$B$1,DATA!$B$9:$B$9,"&lt;="&amp;$B$2)/1000</f>
        <v>0</v>
      </c>
      <c r="H64" s="218">
        <f>COUNTIFS(DATA!$D$9:$D$9,A64,DATA!$E$9:$E$9,$H$58,DATA!$I$9:$I$9,$C$57,DATA!$B$9:$B$9,"&gt;="&amp;$B$1,DATA!$B$9:$B$9,"&lt;="&amp;$B$2)</f>
        <v>0</v>
      </c>
      <c r="I64" s="36">
        <f>SUMIFS(DATA!$J$9:$J$9,DATA!$D$9:$D$9,A64,DATA!$E$9:$E$9,$H$58,DATA!$I$9:$I$9,$C$57,DATA!$B$9:$B$9,"&gt;="&amp;$B$1,DATA!$B$9:$B$9,"&lt;="&amp;$B$2)/1000</f>
        <v>0</v>
      </c>
      <c r="J64" s="218">
        <f>COUNTIFS(DATA!$D$9:$D$9,A64,DATA!$E$9:$E$9,$J$58,DATA!$I$9:$I$9,$C$57,DATA!$B$9:$B$9,"&gt;="&amp;$B$1,DATA!$B$9:$B$9,"&lt;="&amp;$B$2)</f>
        <v>0</v>
      </c>
      <c r="K64" s="36">
        <f>SUMIFS(DATA!$J$9:$J$9,DATA!$D$9:$D$9,A64,DATA!$E$9:$E$9,$J$58,DATA!$I$9:$I$9,$C$57,DATA!$B$9:$B$9,"&gt;="&amp;$B$1,DATA!$B$9:$B$9,"&lt;="&amp;$B$2)/1000</f>
        <v>0</v>
      </c>
      <c r="L64" s="86" t="e">
        <f>SUMIFS(DATA!$AI$9:$AI$9,DATA!$D$9:$D$9,A64,DATA!$I$9:$I$9,$C$57,DATA!$B$9:$B$9,"&gt;="&amp;$B$1,DATA!$B$9:$B$9,"&lt;="&amp;$B$2)/C64</f>
        <v>#DIV/0!</v>
      </c>
      <c r="M64" s="31" t="e">
        <f>SUMIFS(DATA!$AJ$9:$AJ$9,DATA!$D$9:$D$9,A64,DATA!$I$9:$I$9,$C$57,DATA!$B$9:$B$9,"&gt;="&amp;$B$1,DATA!$B$9:$B$9,"&lt;="&amp;$B$2)/C64</f>
        <v>#DIV/0!</v>
      </c>
      <c r="N64" s="31" t="e">
        <f>SUMIFS(DATA!$AK$9:$AK$9,DATA!$D$9:$D$9,A64,DATA!$I$9:$I$9,$C$57,DATA!$B$9:$B$9,"&gt;="&amp;$B$1,DATA!$B$9:$B$9,"&lt;="&amp;$B$2)/C64</f>
        <v>#DIV/0!</v>
      </c>
      <c r="O64" s="31" t="e">
        <f>SUMIFS(DATA!$AL$9:$AL$9,DATA!$D$9:$D$9,A64,DATA!$I$9:$I$9,$C$57,DATA!$B$9:$B$9,"&gt;="&amp;$B$1,DATA!$B$9:$B$9,"&lt;="&amp;$B$2)/C64</f>
        <v>#DIV/0!</v>
      </c>
      <c r="P64" s="31" t="e">
        <f>SUMIFS(DATA!$AM$9:$AM$9,DATA!$D$9:$D$9,A64,DATA!$I$9:$I$9,$C$57,DATA!$B$9:$B$9,"&gt;="&amp;$B$1,DATA!$B$9:$B$9,"&lt;="&amp;$B$2)/C64</f>
        <v>#DIV/0!</v>
      </c>
      <c r="Q64" s="36" t="e">
        <f>SUMIFS(DATA!$AN$9:$AN$9,DATA!$D$9:$D$9,A64,DATA!$I$9:$I$9,$C$57,DATA!$B$9:$B$9,"&gt;="&amp;$B$1,DATA!$B$9:$B$9,"&lt;="&amp;$B$2)/C64</f>
        <v>#DIV/0!</v>
      </c>
    </row>
    <row r="65" spans="1:19" x14ac:dyDescent="0.25">
      <c r="A65" s="179" t="s">
        <v>163</v>
      </c>
      <c r="B65" s="214">
        <f>COUNTIFS(DATA!$D$9:$D$9,A65,DATA!$I$9:$I$9,$C$57,DATA!$B$9:$B$9,"&gt;="&amp;$B$1,DATA!$B$9:$B$9,"&lt;="&amp;$B$2)</f>
        <v>0</v>
      </c>
      <c r="C65" s="39">
        <f>SUMIFS(DATA!$J$9:$J$9,DATA!$D$9:$D$9,A65,DATA!$I$9:$I$9,$C$57,DATA!$B$9:$B$9,"&gt;="&amp;$B$1,DATA!$B$9:$B$9,"&lt;="&amp;$B$2)/1000</f>
        <v>0</v>
      </c>
      <c r="D65" s="214">
        <f>COUNTIFS(DATA!$D$9:$D$9,A65,DATA!$E$9:$E$9,$D$58,DATA!$I$9:$I$9,$C$57,DATA!$B$9:$B$9,"&gt;="&amp;$B$1,DATA!$B$9:$B$9,"&lt;="&amp;$B$2)</f>
        <v>0</v>
      </c>
      <c r="E65" s="36">
        <f>SUMIFS(DATA!$J$9:$J$9,DATA!$D$9:$D$9,A65,DATA!$E$9:$E$9,$D$58,DATA!$I$9:$I$9,$C$57,DATA!$B$9:$B$9,"&gt;="&amp;$B$1,DATA!$B$9:$B$9,"&lt;="&amp;$B$2)/1000</f>
        <v>0</v>
      </c>
      <c r="F65" s="214">
        <f>COUNTIFS(DATA!$D$9:$D$9,A65,DATA!$E$9:$E$9,$F$58,DATA!$I$9:$I$9,$C$57,DATA!$B$9:$B$9,"&gt;="&amp;$B$1,DATA!$B$9:$B$9,"&lt;="&amp;$B$2)</f>
        <v>0</v>
      </c>
      <c r="G65" s="36">
        <f>SUMIFS(DATA!$J$9:$J$9,DATA!$D$9:$D$9,A65,DATA!$E$9:$E$9,$F$58,DATA!$I$9:$I$9,$C$57,DATA!$B$9:$B$9,"&gt;="&amp;$B$1,DATA!$B$9:$B$9,"&lt;="&amp;$B$2)/1000</f>
        <v>0</v>
      </c>
      <c r="H65" s="214">
        <f>COUNTIFS(DATA!$D$9:$D$9,A65,DATA!$E$9:$E$9,$H$58,DATA!$I$9:$I$9,$C$57,DATA!$B$9:$B$9,"&gt;="&amp;$B$1,DATA!$B$9:$B$9,"&lt;="&amp;$B$2)</f>
        <v>0</v>
      </c>
      <c r="I65" s="36">
        <f>SUMIFS(DATA!$J$9:$J$9,DATA!$D$9:$D$9,A65,DATA!$E$9:$E$9,$H$58,DATA!$I$9:$I$9,$C$57,DATA!$B$9:$B$9,"&gt;="&amp;$B$1,DATA!$B$9:$B$9,"&lt;="&amp;$B$2)/1000</f>
        <v>0</v>
      </c>
      <c r="J65" s="214">
        <f>COUNTIFS(DATA!$D$9:$D$9,A65,DATA!$E$9:$E$9,$J$58,DATA!$I$9:$I$9,$C$57,DATA!$B$9:$B$9,"&gt;="&amp;$B$1,DATA!$B$9:$B$9,"&lt;="&amp;$B$2)</f>
        <v>0</v>
      </c>
      <c r="K65" s="36">
        <f>SUMIFS(DATA!$J$9:$J$9,DATA!$D$9:$D$9,A65,DATA!$E$9:$E$9,$J$58,DATA!$I$9:$I$9,$C$57,DATA!$B$9:$B$9,"&gt;="&amp;$B$1,DATA!$B$9:$B$9,"&lt;="&amp;$B$2)/1000</f>
        <v>0</v>
      </c>
      <c r="L65" s="86" t="e">
        <f>SUMIFS(DATA!$AI$9:$AI$9,DATA!$D$9:$D$9,A65,DATA!$I$9:$I$9,$C$57,DATA!$B$9:$B$9,"&gt;="&amp;$B$1,DATA!$B$9:$B$9,"&lt;="&amp;$B$2)/C65</f>
        <v>#DIV/0!</v>
      </c>
      <c r="M65" s="31" t="e">
        <f>SUMIFS(DATA!$AJ$9:$AJ$9,DATA!$D$9:$D$9,A65,DATA!$I$9:$I$9,$C$57,DATA!$B$9:$B$9,"&gt;="&amp;$B$1,DATA!$B$9:$B$9,"&lt;="&amp;$B$2)/C65</f>
        <v>#DIV/0!</v>
      </c>
      <c r="N65" s="31" t="e">
        <f>SUMIFS(DATA!$AK$9:$AK$9,DATA!$D$9:$D$9,A65,DATA!$I$9:$I$9,$C$57,DATA!$B$9:$B$9,"&gt;="&amp;$B$1,DATA!$B$9:$B$9,"&lt;="&amp;$B$2)/C65</f>
        <v>#DIV/0!</v>
      </c>
      <c r="O65" s="31" t="e">
        <f>SUMIFS(DATA!$AL$9:$AL$9,DATA!$D$9:$D$9,A65,DATA!$I$9:$I$9,$C$57,DATA!$B$9:$B$9,"&gt;="&amp;$B$1,DATA!$B$9:$B$9,"&lt;="&amp;$B$2)/C65</f>
        <v>#DIV/0!</v>
      </c>
      <c r="P65" s="31" t="e">
        <f>SUMIFS(DATA!$AM$9:$AM$9,DATA!$D$9:$D$9,A65,DATA!$I$9:$I$9,$C$57,DATA!$B$9:$B$9,"&gt;="&amp;$B$1,DATA!$B$9:$B$9,"&lt;="&amp;$B$2)/C65</f>
        <v>#DIV/0!</v>
      </c>
      <c r="Q65" s="36" t="e">
        <f>SUMIFS(DATA!$AN$9:$AN$9,DATA!$D$9:$D$9,A65,DATA!$I$9:$I$9,$C$57,DATA!$B$9:$B$9,"&gt;="&amp;$B$1,DATA!$B$9:$B$9,"&lt;="&amp;$B$2)/C65</f>
        <v>#DIV/0!</v>
      </c>
    </row>
    <row r="66" spans="1:19" s="221" customFormat="1" x14ac:dyDescent="0.25">
      <c r="A66" s="223" t="s">
        <v>151</v>
      </c>
      <c r="B66" s="224">
        <f>COUNTIFS(DATA!$D$9:$D$9,A66,DATA!$I$9:$I$9,$C$57,DATA!$B$9:$B$9,"&gt;="&amp;$B$1,DATA!$B$9:$B$9,"&lt;="&amp;$B$2)</f>
        <v>0</v>
      </c>
      <c r="C66" s="39">
        <f>SUMIFS(DATA!$J$9:$J$9,DATA!$D$9:$D$9,A66,DATA!$I$9:$I$9,$C$57,DATA!$B$9:$B$9,"&gt;="&amp;$B$1,DATA!$B$9:$B$9,"&lt;="&amp;$B$2)/1000</f>
        <v>0</v>
      </c>
      <c r="D66" s="224">
        <f>COUNTIFS(DATA!$D$9:$D$9,A66,DATA!$E$9:$E$9,$D$58,DATA!$I$9:$I$9,$C$57,DATA!$B$9:$B$9,"&gt;="&amp;$B$1,DATA!$B$9:$B$9,"&lt;="&amp;$B$2)</f>
        <v>0</v>
      </c>
      <c r="E66" s="36">
        <f>SUMIFS(DATA!$J$9:$J$9,DATA!$D$9:$D$9,A66,DATA!$E$9:$E$9,$D$58,DATA!$I$9:$I$9,$C$57,DATA!$B$9:$B$9,"&gt;="&amp;$B$1,DATA!$B$9:$B$9,"&lt;="&amp;$B$2)/1000</f>
        <v>0</v>
      </c>
      <c r="F66" s="224">
        <f>COUNTIFS(DATA!$D$9:$D$9,A66,DATA!$E$9:$E$9,$F$58,DATA!$I$9:$I$9,$C$57,DATA!$B$9:$B$9,"&gt;="&amp;$B$1,DATA!$B$9:$B$9,"&lt;="&amp;$B$2)</f>
        <v>0</v>
      </c>
      <c r="G66" s="36">
        <f>SUMIFS(DATA!$J$9:$J$9,DATA!$D$9:$D$9,A66,DATA!$E$9:$E$9,$F$58,DATA!$I$9:$I$9,$C$57,DATA!$B$9:$B$9,"&gt;="&amp;$B$1,DATA!$B$9:$B$9,"&lt;="&amp;$B$2)/1000</f>
        <v>0</v>
      </c>
      <c r="H66" s="224">
        <f>COUNTIFS(DATA!$D$9:$D$9,A66,DATA!$E$9:$E$9,$H$58,DATA!$I$9:$I$9,$C$57,DATA!$B$9:$B$9,"&gt;="&amp;$B$1,DATA!$B$9:$B$9,"&lt;="&amp;$B$2)</f>
        <v>0</v>
      </c>
      <c r="I66" s="36">
        <f>SUMIFS(DATA!$J$9:$J$9,DATA!$D$9:$D$9,A66,DATA!$E$9:$E$9,$H$58,DATA!$I$9:$I$9,$C$57,DATA!$B$9:$B$9,"&gt;="&amp;$B$1,DATA!$B$9:$B$9,"&lt;="&amp;$B$2)/1000</f>
        <v>0</v>
      </c>
      <c r="J66" s="224">
        <f>COUNTIFS(DATA!$D$9:$D$9,A66,DATA!$E$9:$E$9,$J$58,DATA!$I$9:$I$9,$C$57,DATA!$B$9:$B$9,"&gt;="&amp;$B$1,DATA!$B$9:$B$9,"&lt;="&amp;$B$2)</f>
        <v>0</v>
      </c>
      <c r="K66" s="36">
        <f>SUMIFS(DATA!$J$9:$J$9,DATA!$D$9:$D$9,A66,DATA!$E$9:$E$9,$J$58,DATA!$I$9:$I$9,$C$57,DATA!$B$9:$B$9,"&gt;="&amp;$B$1,DATA!$B$9:$B$9,"&lt;="&amp;$B$2)/1000</f>
        <v>0</v>
      </c>
      <c r="L66" s="86" t="e">
        <f>SUMIFS(DATA!$AI$9:$AI$9,DATA!$D$9:$D$9,A66,DATA!$I$9:$I$9,$C$57,DATA!$B$9:$B$9,"&gt;="&amp;$B$1,DATA!$B$9:$B$9,"&lt;="&amp;$B$2)/C66</f>
        <v>#DIV/0!</v>
      </c>
      <c r="M66" s="31" t="e">
        <f>SUMIFS(DATA!$AJ$9:$AJ$9,DATA!$D$9:$D$9,A66,DATA!$I$9:$I$9,$C$57,DATA!$B$9:$B$9,"&gt;="&amp;$B$1,DATA!$B$9:$B$9,"&lt;="&amp;$B$2)/C66</f>
        <v>#DIV/0!</v>
      </c>
      <c r="N66" s="31" t="e">
        <f>SUMIFS(DATA!$AK$9:$AK$9,DATA!$D$9:$D$9,A66,DATA!$I$9:$I$9,$C$57,DATA!$B$9:$B$9,"&gt;="&amp;$B$1,DATA!$B$9:$B$9,"&lt;="&amp;$B$2)/C66</f>
        <v>#DIV/0!</v>
      </c>
      <c r="O66" s="31" t="e">
        <f>SUMIFS(DATA!$AL$9:$AL$9,DATA!$D$9:$D$9,A66,DATA!$I$9:$I$9,$C$57,DATA!$B$9:$B$9,"&gt;="&amp;$B$1,DATA!$B$9:$B$9,"&lt;="&amp;$B$2)/C66</f>
        <v>#DIV/0!</v>
      </c>
      <c r="P66" s="31" t="e">
        <f>SUMIFS(DATA!$AM$9:$AM$9,DATA!$D$9:$D$9,A66,DATA!$I$9:$I$9,$C$57,DATA!$B$9:$B$9,"&gt;="&amp;$B$1,DATA!$B$9:$B$9,"&lt;="&amp;$B$2)/C66</f>
        <v>#DIV/0!</v>
      </c>
      <c r="Q66" s="36" t="e">
        <f>SUMIFS(DATA!$AN$9:$AN$9,DATA!$D$9:$D$9,A66,DATA!$I$9:$I$9,$C$57,DATA!$B$9:$B$9,"&gt;="&amp;$B$1,DATA!$B$9:$B$9,"&lt;="&amp;$B$2)/C66</f>
        <v>#DIV/0!</v>
      </c>
      <c r="S66" s="26"/>
    </row>
    <row r="67" spans="1:19" ht="15.75" thickBot="1" x14ac:dyDescent="0.3">
      <c r="A67" s="45"/>
      <c r="B67" s="113"/>
      <c r="C67" s="114"/>
      <c r="D67" s="113"/>
      <c r="E67" s="37"/>
      <c r="F67" s="113"/>
      <c r="G67" s="37"/>
      <c r="H67" s="113"/>
      <c r="I67" s="37"/>
      <c r="J67" s="113"/>
      <c r="K67" s="37"/>
      <c r="L67" s="115"/>
      <c r="M67" s="43"/>
      <c r="N67" s="43"/>
      <c r="O67" s="43"/>
      <c r="P67" s="43"/>
      <c r="Q67" s="37"/>
    </row>
    <row r="68" spans="1:19" ht="15.75" thickBot="1" x14ac:dyDescent="0.3">
      <c r="B68" s="111">
        <f t="shared" ref="B68:K68" si="1">SUBTOTAL(9,B60:B67)</f>
        <v>0</v>
      </c>
      <c r="C68" s="49">
        <f t="shared" si="1"/>
        <v>0</v>
      </c>
      <c r="D68" s="111">
        <f t="shared" si="1"/>
        <v>0</v>
      </c>
      <c r="E68" s="112">
        <f t="shared" si="1"/>
        <v>0</v>
      </c>
      <c r="F68" s="111">
        <f t="shared" si="1"/>
        <v>0</v>
      </c>
      <c r="G68" s="112">
        <f t="shared" si="1"/>
        <v>0</v>
      </c>
      <c r="H68" s="111">
        <f t="shared" si="1"/>
        <v>0</v>
      </c>
      <c r="I68" s="112">
        <f t="shared" si="1"/>
        <v>0</v>
      </c>
      <c r="J68" s="111">
        <f t="shared" si="1"/>
        <v>0</v>
      </c>
      <c r="K68" s="112">
        <f t="shared" si="1"/>
        <v>0</v>
      </c>
    </row>
    <row r="69" spans="1:19" x14ac:dyDescent="0.25">
      <c r="B69" s="69"/>
      <c r="C69" s="70"/>
      <c r="D69" s="69"/>
      <c r="E69" s="70"/>
      <c r="F69" s="69"/>
      <c r="G69" s="70"/>
      <c r="H69" s="69"/>
      <c r="I69" s="70"/>
      <c r="J69" s="69"/>
      <c r="K69" s="70"/>
    </row>
    <row r="70" spans="1:19" x14ac:dyDescent="0.25">
      <c r="B70" s="69"/>
      <c r="C70" s="70"/>
      <c r="D70" s="69"/>
      <c r="E70" s="70"/>
      <c r="F70" s="69"/>
      <c r="G70" s="70"/>
      <c r="H70" s="69"/>
      <c r="I70" s="70"/>
      <c r="J70" s="69"/>
      <c r="K70" s="70"/>
    </row>
    <row r="71" spans="1:19" ht="15.75" thickBot="1" x14ac:dyDescent="0.3">
      <c r="A71" s="55"/>
      <c r="B71" s="56"/>
      <c r="C71" s="52" t="s">
        <v>40</v>
      </c>
    </row>
    <row r="72" spans="1:19" x14ac:dyDescent="0.25">
      <c r="A72" s="390" t="s">
        <v>49</v>
      </c>
      <c r="B72" s="375" t="s">
        <v>64</v>
      </c>
      <c r="C72" s="376"/>
      <c r="D72" s="375" t="s">
        <v>60</v>
      </c>
      <c r="E72" s="380"/>
      <c r="F72" s="375" t="s">
        <v>61</v>
      </c>
      <c r="G72" s="376"/>
      <c r="H72" s="375" t="s">
        <v>59</v>
      </c>
      <c r="I72" s="376"/>
      <c r="J72" s="375" t="s">
        <v>62</v>
      </c>
      <c r="K72" s="376"/>
      <c r="L72" s="377" t="s">
        <v>6</v>
      </c>
      <c r="M72" s="379" t="s">
        <v>7</v>
      </c>
      <c r="N72" s="379"/>
      <c r="O72" s="379"/>
      <c r="P72" s="379"/>
      <c r="Q72" s="376"/>
    </row>
    <row r="73" spans="1:19" x14ac:dyDescent="0.25">
      <c r="A73" s="391"/>
      <c r="B73" s="33" t="s">
        <v>50</v>
      </c>
      <c r="C73" s="34" t="s">
        <v>51</v>
      </c>
      <c r="D73" s="33" t="s">
        <v>50</v>
      </c>
      <c r="E73" s="38" t="s">
        <v>51</v>
      </c>
      <c r="F73" s="33" t="s">
        <v>50</v>
      </c>
      <c r="G73" s="34" t="s">
        <v>51</v>
      </c>
      <c r="H73" s="33" t="s">
        <v>50</v>
      </c>
      <c r="I73" s="34" t="s">
        <v>51</v>
      </c>
      <c r="J73" s="33" t="s">
        <v>50</v>
      </c>
      <c r="K73" s="34" t="s">
        <v>51</v>
      </c>
      <c r="L73" s="378"/>
      <c r="M73" s="32" t="s">
        <v>52</v>
      </c>
      <c r="N73" s="32" t="s">
        <v>53</v>
      </c>
      <c r="O73" s="32" t="s">
        <v>54</v>
      </c>
      <c r="P73" s="32" t="s">
        <v>55</v>
      </c>
      <c r="Q73" s="40" t="s">
        <v>56</v>
      </c>
    </row>
    <row r="74" spans="1:19" x14ac:dyDescent="0.25">
      <c r="A74" s="44" t="s">
        <v>153</v>
      </c>
      <c r="B74" s="35">
        <f>COUNTIFS(DATA!$D$9:$D$9,A74,DATA!$I$9:$I$9,$C$71,DATA!$B$9:$B$9,"&gt;="&amp;$B$1,DATA!$B$9:$B$9,"&lt;="&amp;$B$2)</f>
        <v>0</v>
      </c>
      <c r="C74" s="36">
        <f>SUMIFS(DATA!$J$9:$J$9,DATA!$D$9:$D$9,A74,DATA!$I$9:$I$9,$C$71,DATA!$B$9:$B$9,"&gt;="&amp;$B$1,DATA!$B$9:$B$9,"&lt;="&amp;$B$2)/1000</f>
        <v>0</v>
      </c>
      <c r="D74" s="35">
        <f>COUNTIFS(DATA!$D$9:$D$9,A74,DATA!$E$9:$E$9,$D$72,DATA!$I$9:$I$9,$C$71,DATA!$B$9:$B$9,"&gt;="&amp;$B$1,DATA!$B$9:$B$9,"&lt;="&amp;$B$2)</f>
        <v>0</v>
      </c>
      <c r="E74" s="39">
        <f>SUMIFS(DATA!$J$9:$J$9,DATA!$D$9:$D$9,A74,DATA!$E$9:$E$9,$D$72,DATA!$I$9:$I$9,$C$71,DATA!$B$9:$B$9,"&gt;="&amp;$B$1,DATA!$B$9:$B$9,"&lt;="&amp;$B$2)/1000</f>
        <v>0</v>
      </c>
      <c r="F74" s="35">
        <f>COUNTIFS(DATA!$D$9:$D$9,A74,DATA!$E$9:$E$9,$F$72,DATA!$I$9:$I$9,$C$71,DATA!$B$9:$B$9,"&gt;="&amp;$B$1,DATA!$B$9:$B$9,"&lt;="&amp;$B$2)</f>
        <v>0</v>
      </c>
      <c r="G74" s="39">
        <f>SUMIFS(DATA!$J$9:$J$9,DATA!$D$9:$D$9,A74,DATA!$E$9:$E$9,$F$72,DATA!$I$9:$I$9,$C$71,DATA!$B$9:$B$9,"&gt;="&amp;$B$1,DATA!$B$9:$B$9,"&lt;="&amp;$B$2)/1000</f>
        <v>0</v>
      </c>
      <c r="H74" s="35">
        <f>COUNTIFS(DATA!$D$9:$D$9,A74,DATA!$E$9:$E$9,$H$72,DATA!$I$9:$I$9,$C$71,DATA!$B$9:$B$9,"&gt;="&amp;$B$1,DATA!$B$9:$B$9,"&lt;="&amp;$B$2)</f>
        <v>0</v>
      </c>
      <c r="I74" s="39">
        <f>SUMIFS(DATA!$J$9:$J$9,DATA!$D$9:$D$9,A74,DATA!$E$9:$E$9,$H$72,DATA!$I$9:$I$9,$C$71,DATA!$B$9:$B$9,"&gt;="&amp;$B$1,DATA!$B$9:$B$9,"&lt;="&amp;$B$2)/1000</f>
        <v>0</v>
      </c>
      <c r="J74" s="35">
        <f>COUNTIFS(DATA!$D$9:$D$9,A74,DATA!$E$9:$E$9,$J$72,DATA!$I$9:$I$9,$C$71,DATA!$B$9:$B$9,"&gt;="&amp;$B$1,DATA!$B$9:$B$9,"&lt;="&amp;$B$2)</f>
        <v>0</v>
      </c>
      <c r="K74" s="39">
        <f>SUMIFS(DATA!$J$9:$J$9,DATA!$D$9:$D$9,A74,DATA!$E$9:$E$9,$J$72,DATA!$I$9:$I$9,$C$71,DATA!$B$9:$B$9,"&gt;="&amp;$B$1,DATA!$B$9:$B$9,"&lt;="&amp;$B$2)/1000</f>
        <v>0</v>
      </c>
      <c r="L74" s="41" t="e">
        <f>SUMIFS(DATA!$AI$9:$AI$9,DATA!$D$9:$D$9,A74,DATA!$I$9:$I$9,$C$71,DATA!$B$9:$B$9,"&gt;="&amp;$B$1,DATA!$B$9:$B$9,"&lt;="&amp;$B$2)/C74</f>
        <v>#DIV/0!</v>
      </c>
      <c r="M74" s="31" t="e">
        <f>SUMIFS(DATA!$AJ$9:$AJ$9,DATA!$D$9:$D$9,A74,DATA!$I$9:$I$9,$C$71,DATA!$B$9:$B$9,"&gt;="&amp;$B$1,DATA!$B$9:$B$9,"&lt;="&amp;$B$2)/C74</f>
        <v>#DIV/0!</v>
      </c>
      <c r="N74" s="31" t="e">
        <f>SUMIFS(DATA!$AK$9:$AK$9,DATA!$D$9:$D$9,A74,DATA!$I$9:$I$9,$C$71,DATA!$B$9:$B$9,"&gt;="&amp;$B$1,DATA!$B$9:$B$9,"&lt;="&amp;$B$2)/C74</f>
        <v>#DIV/0!</v>
      </c>
      <c r="O74" s="31" t="e">
        <f>SUMIFS(DATA!$AL$9:$AL$9,DATA!$D$9:$D$9,A74,DATA!$I$9:$I$9,$C$71,DATA!$B$9:$B$9,"&gt;="&amp;$B$1,DATA!$B$9:$B$9,"&lt;="&amp;$B$2)/C74</f>
        <v>#DIV/0!</v>
      </c>
      <c r="P74" s="31" t="e">
        <f>SUMIFS(DATA!$AM$9:$AM$9,DATA!$D$9:$D$9,A74,DATA!$I$9:$I$9,$C$71,DATA!$B$9:$B$9,"&gt;="&amp;$B$1,DATA!$B$9:$B$9,"&lt;="&amp;$B$2)/C74</f>
        <v>#DIV/0!</v>
      </c>
      <c r="Q74" s="36" t="e">
        <f>SUMIFS(DATA!$AN$9:$AN$9,DATA!$D$9:$D$9,A74,DATA!$I$9:$I$9,$C$71,DATA!$B$9:$B$9,"&gt;="&amp;$B$1,DATA!$B$9:$B$9,"&lt;="&amp;$B$2)/C74</f>
        <v>#DIV/0!</v>
      </c>
    </row>
    <row r="75" spans="1:19" x14ac:dyDescent="0.25">
      <c r="A75" s="44" t="s">
        <v>150</v>
      </c>
      <c r="B75" s="51">
        <f>COUNTIFS(DATA!$D$9:$D$9,A75,DATA!$I$9:$I$9,$C$71,DATA!$B$9:$B$9,"&gt;="&amp;$B$1,DATA!$B$9:$B$9,"&lt;="&amp;$B$2)</f>
        <v>0</v>
      </c>
      <c r="C75" s="36">
        <f>SUMIFS(DATA!$J$9:$J$9,DATA!$D$9:$D$9,A75,DATA!$I$9:$I$9,$C$71,DATA!$B$9:$B$9,"&gt;="&amp;$B$1,DATA!$B$9:$B$9,"&lt;="&amp;$B$2)/1000</f>
        <v>0</v>
      </c>
      <c r="D75" s="51">
        <f>COUNTIFS(DATA!$D$9:$D$9,A75,DATA!$E$9:$E$9,$D$72,DATA!$I$9:$I$9,$C$71,DATA!$B$9:$B$9,"&gt;="&amp;$B$1,DATA!$B$9:$B$9,"&lt;="&amp;$B$2)</f>
        <v>0</v>
      </c>
      <c r="E75" s="39">
        <f>SUMIFS(DATA!$J$9:$J$9,DATA!$D$9:$D$9,A75,DATA!$E$9:$E$9,$D$72,DATA!$I$9:$I$9,$C$71,DATA!$B$9:$B$9,"&gt;="&amp;$B$1,DATA!$B$9:$B$9,"&lt;="&amp;$B$2)/1000</f>
        <v>0</v>
      </c>
      <c r="F75" s="51">
        <f>COUNTIFS(DATA!$D$9:$D$9,A75,DATA!$E$9:$E$9,$F$72,DATA!$I$9:$I$9,$C$71,DATA!$B$9:$B$9,"&gt;="&amp;$B$1,DATA!$B$9:$B$9,"&lt;="&amp;$B$2)</f>
        <v>0</v>
      </c>
      <c r="G75" s="39">
        <f>SUMIFS(DATA!$J$9:$J$9,DATA!$D$9:$D$9,A75,DATA!$E$9:$E$9,$F$72,DATA!$I$9:$I$9,$C$71,DATA!$B$9:$B$9,"&gt;="&amp;$B$1,DATA!$B$9:$B$9,"&lt;="&amp;$B$2)/1000</f>
        <v>0</v>
      </c>
      <c r="H75" s="51">
        <f>COUNTIFS(DATA!$D$9:$D$9,A75,DATA!$E$9:$E$9,$H$72,DATA!$I$9:$I$9,$C$71,DATA!$B$9:$B$9,"&gt;="&amp;$B$1,DATA!$B$9:$B$9,"&lt;="&amp;$B$2)</f>
        <v>0</v>
      </c>
      <c r="I75" s="39">
        <f>SUMIFS(DATA!$J$9:$J$9,DATA!$D$9:$D$9,A75,DATA!$E$9:$E$9,$H$72,DATA!$I$9:$I$9,$C$71,DATA!$B$9:$B$9,"&gt;="&amp;$B$1,DATA!$B$9:$B$9,"&lt;="&amp;$B$2)/1000</f>
        <v>0</v>
      </c>
      <c r="J75" s="51">
        <f>COUNTIFS(DATA!$D$9:$D$9,A75,DATA!$E$9:$E$9,$J$72,DATA!$I$9:$I$9,$C$71,DATA!$B$9:$B$9,"&gt;="&amp;$B$1,DATA!$B$9:$B$9,"&lt;="&amp;$B$2)</f>
        <v>0</v>
      </c>
      <c r="K75" s="39">
        <f>SUMIFS(DATA!$J$9:$J$9,DATA!$D$9:$D$9,A75,DATA!$E$9:$E$9,$J$72,DATA!$I$9:$I$9,$C$71,DATA!$B$9:$B$9,"&gt;="&amp;$B$1,DATA!$B$9:$B$9,"&lt;="&amp;$B$2)/1000</f>
        <v>0</v>
      </c>
      <c r="L75" s="41" t="e">
        <f>SUMIFS(DATA!$AI$9:$AI$9,DATA!$D$9:$D$9,A75,DATA!$I$9:$I$9,$C$71,DATA!$B$9:$B$9,"&gt;="&amp;$B$1,DATA!$B$9:$B$9,"&lt;="&amp;$B$2)/C75</f>
        <v>#DIV/0!</v>
      </c>
      <c r="M75" s="31" t="e">
        <f>SUMIFS(DATA!$AJ$9:$AJ$9,DATA!$D$9:$D$9,A75,DATA!$I$9:$I$9,$C$71,DATA!$B$9:$B$9,"&gt;="&amp;$B$1,DATA!$B$9:$B$9,"&lt;="&amp;$B$2)/C75</f>
        <v>#DIV/0!</v>
      </c>
      <c r="N75" s="31" t="e">
        <f>SUMIFS(DATA!$AK$9:$AK$9,DATA!$D$9:$D$9,A75,DATA!$I$9:$I$9,$C$71,DATA!$B$9:$B$9,"&gt;="&amp;$B$1,DATA!$B$9:$B$9,"&lt;="&amp;$B$2)/C75</f>
        <v>#DIV/0!</v>
      </c>
      <c r="O75" s="31" t="e">
        <f>SUMIFS(DATA!$AL$9:$AL$9,DATA!$D$9:$D$9,A75,DATA!$I$9:$I$9,$C$71,DATA!$B$9:$B$9,"&gt;="&amp;$B$1,DATA!$B$9:$B$9,"&lt;="&amp;$B$2)/C75</f>
        <v>#DIV/0!</v>
      </c>
      <c r="P75" s="31" t="e">
        <f>SUMIFS(DATA!$AM$9:$AM$9,DATA!$D$9:$D$9,A75,DATA!$I$9:$I$9,$C$71,DATA!$B$9:$B$9,"&gt;="&amp;$B$1,DATA!$B$9:$B$9,"&lt;="&amp;$B$2)/C75</f>
        <v>#DIV/0!</v>
      </c>
      <c r="Q75" s="36" t="e">
        <f>SUMIFS(DATA!$AN$9:$AN$9,DATA!$D$9:$D$9,A75,DATA!$I$9:$I$9,$C$71,DATA!$B$9:$B$9,"&gt;="&amp;$B$1,DATA!$B$9:$B$9,"&lt;="&amp;$B$2)/C75</f>
        <v>#DIV/0!</v>
      </c>
    </row>
    <row r="76" spans="1:19" x14ac:dyDescent="0.25">
      <c r="A76" s="198" t="s">
        <v>148</v>
      </c>
      <c r="B76" s="51">
        <f>COUNTIFS(DATA!$D$9:$D$9,A76,DATA!$I$9:$I$9,$C$71,DATA!$B$9:$B$9,"&gt;="&amp;$B$1,DATA!$B$9:$B$9,"&lt;="&amp;$B$2)</f>
        <v>0</v>
      </c>
      <c r="C76" s="36">
        <f>SUMIFS(DATA!$J$9:$J$9,DATA!$D$9:$D$9,A76,DATA!$I$9:$I$9,$C$71,DATA!$B$9:$B$9,"&gt;="&amp;$B$1,DATA!$B$9:$B$9,"&lt;="&amp;$B$2)/1000</f>
        <v>0</v>
      </c>
      <c r="D76" s="51">
        <f>COUNTIFS(DATA!$D$9:$D$9,A76,DATA!$E$9:$E$9,$D$72,DATA!$I$9:$I$9,$C$71,DATA!$B$9:$B$9,"&gt;="&amp;$B$1,DATA!$B$9:$B$9,"&lt;="&amp;$B$2)</f>
        <v>0</v>
      </c>
      <c r="E76" s="39">
        <f>SUMIFS(DATA!$J$9:$J$9,DATA!$D$9:$D$9,A76,DATA!$E$9:$E$9,$D$72,DATA!$I$9:$I$9,$C$71,DATA!$B$9:$B$9,"&gt;="&amp;$B$1,DATA!$B$9:$B$9,"&lt;="&amp;$B$2)/1000</f>
        <v>0</v>
      </c>
      <c r="F76" s="51">
        <f>COUNTIFS(DATA!$D$9:$D$9,A76,DATA!$E$9:$E$9,$F$72,DATA!$I$9:$I$9,$C$71,DATA!$B$9:$B$9,"&gt;="&amp;$B$1,DATA!$B$9:$B$9,"&lt;="&amp;$B$2)</f>
        <v>0</v>
      </c>
      <c r="G76" s="39">
        <f>SUMIFS(DATA!$J$9:$J$9,DATA!$D$9:$D$9,A76,DATA!$E$9:$E$9,$F$72,DATA!$I$9:$I$9,$C$71,DATA!$B$9:$B$9,"&gt;="&amp;$B$1,DATA!$B$9:$B$9,"&lt;="&amp;$B$2)/1000</f>
        <v>0</v>
      </c>
      <c r="H76" s="51">
        <f>COUNTIFS(DATA!$D$9:$D$9,A76,DATA!$E$9:$E$9,$H$72,DATA!$I$9:$I$9,$C$71,DATA!$B$9:$B$9,"&gt;="&amp;$B$1,DATA!$B$9:$B$9,"&lt;="&amp;$B$2)</f>
        <v>0</v>
      </c>
      <c r="I76" s="39">
        <f>SUMIFS(DATA!$J$9:$J$9,DATA!$D$9:$D$9,A76,DATA!$E$9:$E$9,$H$72,DATA!$I$9:$I$9,$C$71,DATA!$B$9:$B$9,"&gt;="&amp;$B$1,DATA!$B$9:$B$9,"&lt;="&amp;$B$2)/1000</f>
        <v>0</v>
      </c>
      <c r="J76" s="51">
        <f>COUNTIFS(DATA!$D$9:$D$9,A76,DATA!$E$9:$E$9,$J$72,DATA!$I$9:$I$9,$C$71,DATA!$B$9:$B$9,"&gt;="&amp;$B$1,DATA!$B$9:$B$9,"&lt;="&amp;$B$2)</f>
        <v>0</v>
      </c>
      <c r="K76" s="39">
        <f>SUMIFS(DATA!$J$9:$J$9,DATA!$D$9:$D$9,A76,DATA!$E$9:$E$9,$J$72,DATA!$I$9:$I$9,$C$71,DATA!$B$9:$B$9,"&gt;="&amp;$B$1,DATA!$B$9:$B$9,"&lt;="&amp;$B$2)/1000</f>
        <v>0</v>
      </c>
      <c r="L76" s="41" t="e">
        <f>SUMIFS(DATA!$AI$9:$AI$9,DATA!$D$9:$D$9,A76,DATA!$I$9:$I$9,$C$71,DATA!$B$9:$B$9,"&gt;="&amp;$B$1,DATA!$B$9:$B$9,"&lt;="&amp;$B$2)/C76</f>
        <v>#DIV/0!</v>
      </c>
      <c r="M76" s="31" t="e">
        <f>SUMIFS(DATA!$AJ$9:$AJ$9,DATA!$D$9:$D$9,A76,DATA!$I$9:$I$9,$C$71,DATA!$B$9:$B$9,"&gt;="&amp;$B$1,DATA!$B$9:$B$9,"&lt;="&amp;$B$2)/C76</f>
        <v>#DIV/0!</v>
      </c>
      <c r="N76" s="31" t="e">
        <f>SUMIFS(DATA!$AK$9:$AK$9,DATA!$D$9:$D$9,A76,DATA!$I$9:$I$9,$C$71,DATA!$B$9:$B$9,"&gt;="&amp;$B$1,DATA!$B$9:$B$9,"&lt;="&amp;$B$2)/C76</f>
        <v>#DIV/0!</v>
      </c>
      <c r="O76" s="31" t="e">
        <f>SUMIFS(DATA!$AL$9:$AL$9,DATA!$D$9:$D$9,A76,DATA!$I$9:$I$9,$C$71,DATA!$B$9:$B$9,"&gt;="&amp;$B$1,DATA!$B$9:$B$9,"&lt;="&amp;$B$2)/C76</f>
        <v>#DIV/0!</v>
      </c>
      <c r="P76" s="31" t="e">
        <f>SUMIFS(DATA!$AM$9:$AM$9,DATA!$D$9:$D$9,A76,DATA!$I$9:$I$9,$C$71,DATA!$B$9:$B$9,"&gt;="&amp;$B$1,DATA!$B$9:$B$9,"&lt;="&amp;$B$2)/C76</f>
        <v>#DIV/0!</v>
      </c>
      <c r="Q76" s="36" t="e">
        <f>SUMIFS(DATA!$AN$9:$AN$9,DATA!$D$9:$D$9,A76,DATA!$I$9:$I$9,$C$71,DATA!$B$9:$B$9,"&gt;="&amp;$B$1,DATA!$B$9:$B$9,"&lt;="&amp;$B$2)/C76</f>
        <v>#DIV/0!</v>
      </c>
    </row>
    <row r="77" spans="1:19" x14ac:dyDescent="0.25">
      <c r="A77" s="198" t="s">
        <v>124</v>
      </c>
      <c r="B77" s="51">
        <f>COUNTIFS(DATA!$D$9:$D$9,A77,DATA!$I$9:$I$9,$C$71,DATA!$B$9:$B$9,"&gt;="&amp;$B$1,DATA!$B$9:$B$9,"&lt;="&amp;$B$2)</f>
        <v>0</v>
      </c>
      <c r="C77" s="36">
        <f>SUMIFS(DATA!$J$9:$J$9,DATA!$D$9:$D$9,A77,DATA!$I$9:$I$9,$C$71,DATA!$B$9:$B$9,"&gt;="&amp;$B$1,DATA!$B$9:$B$9,"&lt;="&amp;$B$2)/1000</f>
        <v>0</v>
      </c>
      <c r="D77" s="51">
        <f>COUNTIFS(DATA!$D$9:$D$9,A77,DATA!$E$9:$E$9,$D$72,DATA!$I$9:$I$9,$C$71,DATA!$B$9:$B$9,"&gt;="&amp;$B$1,DATA!$B$9:$B$9,"&lt;="&amp;$B$2)</f>
        <v>0</v>
      </c>
      <c r="E77" s="39">
        <f>SUMIFS(DATA!$J$9:$J$9,DATA!$D$9:$D$9,A77,DATA!$E$9:$E$9,$D$72,DATA!$I$9:$I$9,$C$71,DATA!$B$9:$B$9,"&gt;="&amp;$B$1,DATA!$B$9:$B$9,"&lt;="&amp;$B$2)/1000</f>
        <v>0</v>
      </c>
      <c r="F77" s="51">
        <f>COUNTIFS(DATA!$D$9:$D$9,A77,DATA!$E$9:$E$9,$F$72,DATA!$I$9:$I$9,$C$71,DATA!$B$9:$B$9,"&gt;="&amp;$B$1,DATA!$B$9:$B$9,"&lt;="&amp;$B$2)</f>
        <v>0</v>
      </c>
      <c r="G77" s="39">
        <f>SUMIFS(DATA!$J$9:$J$9,DATA!$D$9:$D$9,A77,DATA!$E$9:$E$9,$F$72,DATA!$I$9:$I$9,$C$71,DATA!$B$9:$B$9,"&gt;="&amp;$B$1,DATA!$B$9:$B$9,"&lt;="&amp;$B$2)/1000</f>
        <v>0</v>
      </c>
      <c r="H77" s="51">
        <f>COUNTIFS(DATA!$D$9:$D$9,A77,DATA!$E$9:$E$9,$H$72,DATA!$I$9:$I$9,$C$71,DATA!$B$9:$B$9,"&gt;="&amp;$B$1,DATA!$B$9:$B$9,"&lt;="&amp;$B$2)</f>
        <v>0</v>
      </c>
      <c r="I77" s="39">
        <f>SUMIFS(DATA!$J$9:$J$9,DATA!$D$9:$D$9,A77,DATA!$E$9:$E$9,$H$72,DATA!$I$9:$I$9,$C$71,DATA!$B$9:$B$9,"&gt;="&amp;$B$1,DATA!$B$9:$B$9,"&lt;="&amp;$B$2)/1000</f>
        <v>0</v>
      </c>
      <c r="J77" s="51">
        <f>COUNTIFS(DATA!$D$9:$D$9,A77,DATA!$E$9:$E$9,$J$72,DATA!$I$9:$I$9,$C$71,DATA!$B$9:$B$9,"&gt;="&amp;$B$1,DATA!$B$9:$B$9,"&lt;="&amp;$B$2)</f>
        <v>0</v>
      </c>
      <c r="K77" s="39">
        <f>SUMIFS(DATA!$J$9:$J$9,DATA!$D$9:$D$9,A77,DATA!$E$9:$E$9,$J$72,DATA!$I$9:$I$9,$C$71,DATA!$B$9:$B$9,"&gt;="&amp;$B$1,DATA!$B$9:$B$9,"&lt;="&amp;$B$2)/1000</f>
        <v>0</v>
      </c>
      <c r="L77" s="41" t="e">
        <f>SUMIFS(DATA!$AI$9:$AI$9,DATA!$D$9:$D$9,A77,DATA!$I$9:$I$9,$C$71,DATA!$B$9:$B$9,"&gt;="&amp;$B$1,DATA!$B$9:$B$9,"&lt;="&amp;$B$2)/C77</f>
        <v>#DIV/0!</v>
      </c>
      <c r="M77" s="31" t="e">
        <f>SUMIFS(DATA!$AJ$9:$AJ$9,DATA!$D$9:$D$9,A77,DATA!$I$9:$I$9,$C$71,DATA!$B$9:$B$9,"&gt;="&amp;$B$1,DATA!$B$9:$B$9,"&lt;="&amp;$B$2)/C77</f>
        <v>#DIV/0!</v>
      </c>
      <c r="N77" s="31" t="e">
        <f>SUMIFS(DATA!$AK$9:$AK$9,DATA!$D$9:$D$9,A77,DATA!$I$9:$I$9,$C$71,DATA!$B$9:$B$9,"&gt;="&amp;$B$1,DATA!$B$9:$B$9,"&lt;="&amp;$B$2)/C77</f>
        <v>#DIV/0!</v>
      </c>
      <c r="O77" s="31" t="e">
        <f>SUMIFS(DATA!$AL$9:$AL$9,DATA!$D$9:$D$9,A77,DATA!$I$9:$I$9,$C$71,DATA!$B$9:$B$9,"&gt;="&amp;$B$1,DATA!$B$9:$B$9,"&lt;="&amp;$B$2)/C77</f>
        <v>#DIV/0!</v>
      </c>
      <c r="P77" s="31" t="e">
        <f>SUMIFS(DATA!$AM$9:$AM$9,DATA!$D$9:$D$9,A77,DATA!$I$9:$I$9,$C$71,DATA!$B$9:$B$9,"&gt;="&amp;$B$1,DATA!$B$9:$B$9,"&lt;="&amp;$B$2)/C77</f>
        <v>#DIV/0!</v>
      </c>
      <c r="Q77" s="36" t="e">
        <f>SUMIFS(DATA!$AN$9:$AN$9,DATA!$D$9:$D$9,A77,DATA!$I$9:$I$9,$C$71,DATA!$B$9:$B$9,"&gt;="&amp;$B$1,DATA!$B$9:$B$9,"&lt;="&amp;$B$2)/C77</f>
        <v>#DIV/0!</v>
      </c>
    </row>
    <row r="78" spans="1:19" x14ac:dyDescent="0.25">
      <c r="A78" s="198" t="s">
        <v>139</v>
      </c>
      <c r="B78" s="51">
        <f>COUNTIFS(DATA!$D$9:$D$9,A78,DATA!$I$9:$I$9,$C$71,DATA!$B$9:$B$9,"&gt;="&amp;$B$1,DATA!$B$9:$B$9,"&lt;="&amp;$B$2)</f>
        <v>0</v>
      </c>
      <c r="C78" s="36">
        <f>SUMIFS(DATA!$J$9:$J$9,DATA!$D$9:$D$9,A78,DATA!$I$9:$I$9,$C$71,DATA!$B$9:$B$9,"&gt;="&amp;$B$1,DATA!$B$9:$B$9,"&lt;="&amp;$B$2)/1000</f>
        <v>0</v>
      </c>
      <c r="D78" s="51">
        <f>COUNTIFS(DATA!$D$9:$D$9,A78,DATA!$E$9:$E$9,$D$72,DATA!$I$9:$I$9,$C$71,DATA!$B$9:$B$9,"&gt;="&amp;$B$1,DATA!$B$9:$B$9,"&lt;="&amp;$B$2)</f>
        <v>0</v>
      </c>
      <c r="E78" s="39">
        <f>SUMIFS(DATA!$J$9:$J$9,DATA!$D$9:$D$9,A78,DATA!$E$9:$E$9,$D$72,DATA!$I$9:$I$9,$C$71,DATA!$B$9:$B$9,"&gt;="&amp;$B$1,DATA!$B$9:$B$9,"&lt;="&amp;$B$2)/1000</f>
        <v>0</v>
      </c>
      <c r="F78" s="51">
        <f>COUNTIFS(DATA!$D$9:$D$9,A78,DATA!$E$9:$E$9,$F$72,DATA!$I$9:$I$9,$C$71,DATA!$B$9:$B$9,"&gt;="&amp;$B$1,DATA!$B$9:$B$9,"&lt;="&amp;$B$2)</f>
        <v>0</v>
      </c>
      <c r="G78" s="39">
        <f>SUMIFS(DATA!$J$9:$J$9,DATA!$D$9:$D$9,A78,DATA!$E$9:$E$9,$F$72,DATA!$I$9:$I$9,$C$71,DATA!$B$9:$B$9,"&gt;="&amp;$B$1,DATA!$B$9:$B$9,"&lt;="&amp;$B$2)/1000</f>
        <v>0</v>
      </c>
      <c r="H78" s="51">
        <f>COUNTIFS(DATA!$D$9:$D$9,A78,DATA!$E$9:$E$9,$H$72,DATA!$I$9:$I$9,$C$71,DATA!$B$9:$B$9,"&gt;="&amp;$B$1,DATA!$B$9:$B$9,"&lt;="&amp;$B$2)</f>
        <v>0</v>
      </c>
      <c r="I78" s="39">
        <f>SUMIFS(DATA!$J$9:$J$9,DATA!$D$9:$D$9,A78,DATA!$E$9:$E$9,$H$72,DATA!$I$9:$I$9,$C$71,DATA!$B$9:$B$9,"&gt;="&amp;$B$1,DATA!$B$9:$B$9,"&lt;="&amp;$B$2)/1000</f>
        <v>0</v>
      </c>
      <c r="J78" s="51">
        <f>COUNTIFS(DATA!$D$9:$D$9,A78,DATA!$E$9:$E$9,$J$72,DATA!$I$9:$I$9,$C$71,DATA!$B$9:$B$9,"&gt;="&amp;$B$1,DATA!$B$9:$B$9,"&lt;="&amp;$B$2)</f>
        <v>0</v>
      </c>
      <c r="K78" s="39">
        <f>SUMIFS(DATA!$J$9:$J$9,DATA!$D$9:$D$9,A78,DATA!$E$9:$E$9,$J$72,DATA!$I$9:$I$9,$C$71,DATA!$B$9:$B$9,"&gt;="&amp;$B$1,DATA!$B$9:$B$9,"&lt;="&amp;$B$2)/1000</f>
        <v>0</v>
      </c>
      <c r="L78" s="41" t="e">
        <f>SUMIFS(DATA!$AI$9:$AI$9,DATA!$D$9:$D$9,A78,DATA!$I$9:$I$9,$C$71,DATA!$B$9:$B$9,"&gt;="&amp;$B$1,DATA!$B$9:$B$9,"&lt;="&amp;$B$2)/C78</f>
        <v>#DIV/0!</v>
      </c>
      <c r="M78" s="31" t="e">
        <f>SUMIFS(DATA!$AJ$9:$AJ$9,DATA!$D$9:$D$9,A78,DATA!$I$9:$I$9,$C$71,DATA!$B$9:$B$9,"&gt;="&amp;$B$1,DATA!$B$9:$B$9,"&lt;="&amp;$B$2)/C78</f>
        <v>#DIV/0!</v>
      </c>
      <c r="N78" s="31" t="e">
        <f>SUMIFS(DATA!$AK$9:$AK$9,DATA!$D$9:$D$9,A78,DATA!$I$9:$I$9,$C$71,DATA!$B$9:$B$9,"&gt;="&amp;$B$1,DATA!$B$9:$B$9,"&lt;="&amp;$B$2)/C78</f>
        <v>#DIV/0!</v>
      </c>
      <c r="O78" s="31" t="e">
        <f>SUMIFS(DATA!$AL$9:$AL$9,DATA!$D$9:$D$9,A78,DATA!$I$9:$I$9,$C$71,DATA!$B$9:$B$9,"&gt;="&amp;$B$1,DATA!$B$9:$B$9,"&lt;="&amp;$B$2)/C78</f>
        <v>#DIV/0!</v>
      </c>
      <c r="P78" s="31" t="e">
        <f>SUMIFS(DATA!$AM$9:$AM$9,DATA!$D$9:$D$9,A78,DATA!$I$9:$I$9,$C$71,DATA!$B$9:$B$9,"&gt;="&amp;$B$1,DATA!$B$9:$B$9,"&lt;="&amp;$B$2)/C78</f>
        <v>#DIV/0!</v>
      </c>
      <c r="Q78" s="36" t="e">
        <f>SUMIFS(DATA!$AN$9:$AN$9,DATA!$D$9:$D$9,A78,DATA!$I$9:$I$9,$C$71,DATA!$B$9:$B$9,"&gt;="&amp;$B$1,DATA!$B$9:$B$9,"&lt;="&amp;$B$2)/C78</f>
        <v>#DIV/0!</v>
      </c>
    </row>
    <row r="79" spans="1:19" x14ac:dyDescent="0.25">
      <c r="A79" s="198" t="s">
        <v>123</v>
      </c>
      <c r="B79" s="51">
        <f>COUNTIFS(DATA!$D$9:$D$9,A79,DATA!$I$9:$I$9,$C$71,DATA!$B$9:$B$9,"&gt;="&amp;$B$1,DATA!$B$9:$B$9,"&lt;="&amp;$B$2)</f>
        <v>0</v>
      </c>
      <c r="C79" s="36">
        <f>SUMIFS(DATA!$J$9:$J$9,DATA!$D$9:$D$9,A79,DATA!$I$9:$I$9,$C$71,DATA!$B$9:$B$9,"&gt;="&amp;$B$1,DATA!$B$9:$B$9,"&lt;="&amp;$B$2)/1000</f>
        <v>0</v>
      </c>
      <c r="D79" s="51">
        <f>COUNTIFS(DATA!$D$9:$D$9,A79,DATA!$E$9:$E$9,$D$72,DATA!$I$9:$I$9,$C$71,DATA!$B$9:$B$9,"&gt;="&amp;$B$1,DATA!$B$9:$B$9,"&lt;="&amp;$B$2)</f>
        <v>0</v>
      </c>
      <c r="E79" s="39">
        <f>SUMIFS(DATA!$J$9:$J$9,DATA!$D$9:$D$9,A79,DATA!$E$9:$E$9,$D$72,DATA!$I$9:$I$9,$C$71,DATA!$B$9:$B$9,"&gt;="&amp;$B$1,DATA!$B$9:$B$9,"&lt;="&amp;$B$2)/1000</f>
        <v>0</v>
      </c>
      <c r="F79" s="51">
        <f>COUNTIFS(DATA!$D$9:$D$9,A79,DATA!$E$9:$E$9,$F$72,DATA!$I$9:$I$9,$C$71,DATA!$B$9:$B$9,"&gt;="&amp;$B$1,DATA!$B$9:$B$9,"&lt;="&amp;$B$2)</f>
        <v>0</v>
      </c>
      <c r="G79" s="39">
        <f>SUMIFS(DATA!$J$9:$J$9,DATA!$D$9:$D$9,A79,DATA!$E$9:$E$9,$F$72,DATA!$I$9:$I$9,$C$71,DATA!$B$9:$B$9,"&gt;="&amp;$B$1,DATA!$B$9:$B$9,"&lt;="&amp;$B$2)/1000</f>
        <v>0</v>
      </c>
      <c r="H79" s="51">
        <f>COUNTIFS(DATA!$D$9:$D$9,A79,DATA!$E$9:$E$9,$H$72,DATA!$I$9:$I$9,$C$71,DATA!$B$9:$B$9,"&gt;="&amp;$B$1,DATA!$B$9:$B$9,"&lt;="&amp;$B$2)</f>
        <v>0</v>
      </c>
      <c r="I79" s="39">
        <f>SUMIFS(DATA!$J$9:$J$9,DATA!$D$9:$D$9,A79,DATA!$E$9:$E$9,$H$72,DATA!$I$9:$I$9,$C$71,DATA!$B$9:$B$9,"&gt;="&amp;$B$1,DATA!$B$9:$B$9,"&lt;="&amp;$B$2)/1000</f>
        <v>0</v>
      </c>
      <c r="J79" s="51">
        <f>COUNTIFS(DATA!$D$9:$D$9,A79,DATA!$E$9:$E$9,$J$72,DATA!$I$9:$I$9,$C$71,DATA!$B$9:$B$9,"&gt;="&amp;$B$1,DATA!$B$9:$B$9,"&lt;="&amp;$B$2)</f>
        <v>0</v>
      </c>
      <c r="K79" s="39">
        <f>SUMIFS(DATA!$J$9:$J$9,DATA!$D$9:$D$9,A79,DATA!$E$9:$E$9,$J$72,DATA!$I$9:$I$9,$C$71,DATA!$B$9:$B$9,"&gt;="&amp;$B$1,DATA!$B$9:$B$9,"&lt;="&amp;$B$2)/1000</f>
        <v>0</v>
      </c>
      <c r="L79" s="41" t="e">
        <f>SUMIFS(DATA!$AI$9:$AI$9,DATA!$D$9:$D$9,A79,DATA!$I$9:$I$9,$C$71,DATA!$B$9:$B$9,"&gt;="&amp;$B$1,DATA!$B$9:$B$9,"&lt;="&amp;$B$2)/C79</f>
        <v>#DIV/0!</v>
      </c>
      <c r="M79" s="31" t="e">
        <f>SUMIFS(DATA!$AJ$9:$AJ$9,DATA!$D$9:$D$9,A79,DATA!$I$9:$I$9,$C$71,DATA!$B$9:$B$9,"&gt;="&amp;$B$1,DATA!$B$9:$B$9,"&lt;="&amp;$B$2)/C79</f>
        <v>#DIV/0!</v>
      </c>
      <c r="N79" s="31" t="e">
        <f>SUMIFS(DATA!$AK$9:$AK$9,DATA!$D$9:$D$9,A79,DATA!$I$9:$I$9,$C$71,DATA!$B$9:$B$9,"&gt;="&amp;$B$1,DATA!$B$9:$B$9,"&lt;="&amp;$B$2)/C79</f>
        <v>#DIV/0!</v>
      </c>
      <c r="O79" s="31" t="e">
        <f>SUMIFS(DATA!$AL$9:$AL$9,DATA!$D$9:$D$9,A79,DATA!$I$9:$I$9,$C$71,DATA!$B$9:$B$9,"&gt;="&amp;$B$1,DATA!$B$9:$B$9,"&lt;="&amp;$B$2)/C79</f>
        <v>#DIV/0!</v>
      </c>
      <c r="P79" s="31" t="e">
        <f>SUMIFS(DATA!$AM$9:$AM$9,DATA!$D$9:$D$9,A79,DATA!$I$9:$I$9,$C$71,DATA!$B$9:$B$9,"&gt;="&amp;$B$1,DATA!$B$9:$B$9,"&lt;="&amp;$B$2)/C79</f>
        <v>#DIV/0!</v>
      </c>
      <c r="Q79" s="36" t="e">
        <f>SUMIFS(DATA!$AN$9:$AN$9,DATA!$D$9:$D$9,A79,DATA!$I$9:$I$9,$C$71,DATA!$B$9:$B$9,"&gt;="&amp;$B$1,DATA!$B$9:$B$9,"&lt;="&amp;$B$2)/C79</f>
        <v>#DIV/0!</v>
      </c>
    </row>
    <row r="80" spans="1:19" x14ac:dyDescent="0.25">
      <c r="A80" s="54" t="s">
        <v>140</v>
      </c>
      <c r="B80" s="57">
        <f>COUNTIFS(DATA!$D$9:$D$9,A80,DATA!$I$9:$I$9,$C$71,DATA!$B$9:$B$9,"&gt;="&amp;$B$1,DATA!$B$9:$B$9,"&lt;="&amp;$B$2)</f>
        <v>0</v>
      </c>
      <c r="C80" s="36">
        <f>SUMIFS(DATA!$J$9:$J$9,DATA!$D$9:$D$9,A80,DATA!$I$9:$I$9,$C$71,DATA!$B$9:$B$9,"&gt;="&amp;$B$1,DATA!$B$9:$B$9,"&lt;="&amp;$B$2)/1000</f>
        <v>0</v>
      </c>
      <c r="D80" s="57">
        <f>COUNTIFS(DATA!$D$9:$D$9,A80,DATA!$E$9:$E$9,$D$72,DATA!$I$9:$I$9,$C$71,DATA!$B$9:$B$9,"&gt;="&amp;$B$1,DATA!$B$9:$B$9,"&lt;="&amp;$B$2)</f>
        <v>0</v>
      </c>
      <c r="E80" s="39">
        <f>SUMIFS(DATA!$J$9:$J$9,DATA!$D$9:$D$9,A80,DATA!$E$9:$E$9,$D$72,DATA!$I$9:$I$9,$C$71,DATA!$B$9:$B$9,"&gt;="&amp;$B$1,DATA!$B$9:$B$9,"&lt;="&amp;$B$2)/1000</f>
        <v>0</v>
      </c>
      <c r="F80" s="57">
        <f>COUNTIFS(DATA!$D$9:$D$9,A80,DATA!$E$9:$E$9,$F$72,DATA!$I$9:$I$9,$C$71,DATA!$B$9:$B$9,"&gt;="&amp;$B$1,DATA!$B$9:$B$9,"&lt;="&amp;$B$2)</f>
        <v>0</v>
      </c>
      <c r="G80" s="39">
        <f>SUMIFS(DATA!$J$9:$J$9,DATA!$D$9:$D$9,A80,DATA!$E$9:$E$9,$F$72,DATA!$I$9:$I$9,$C$71,DATA!$B$9:$B$9,"&gt;="&amp;$B$1,DATA!$B$9:$B$9,"&lt;="&amp;$B$2)/1000</f>
        <v>0</v>
      </c>
      <c r="H80" s="57">
        <f>COUNTIFS(DATA!$D$9:$D$9,A80,DATA!$E$9:$E$9,$H$72,DATA!$I$9:$I$9,$C$71,DATA!$B$9:$B$9,"&gt;="&amp;$B$1,DATA!$B$9:$B$9,"&lt;="&amp;$B$2)</f>
        <v>0</v>
      </c>
      <c r="I80" s="39">
        <f>SUMIFS(DATA!$J$9:$J$9,DATA!$D$9:$D$9,A80,DATA!$E$9:$E$9,$H$72,DATA!$I$9:$I$9,$C$71,DATA!$B$9:$B$9,"&gt;="&amp;$B$1,DATA!$B$9:$B$9,"&lt;="&amp;$B$2)/1000</f>
        <v>0</v>
      </c>
      <c r="J80" s="57">
        <f>COUNTIFS(DATA!$D$9:$D$9,A80,DATA!$E$9:$E$9,$J$72,DATA!$I$9:$I$9,$C$71,DATA!$B$9:$B$9,"&gt;="&amp;$B$1,DATA!$B$9:$B$9,"&lt;="&amp;$B$2)</f>
        <v>0</v>
      </c>
      <c r="K80" s="39">
        <f>SUMIFS(DATA!$J$9:$J$9,DATA!$D$9:$D$9,A80,DATA!$E$9:$E$9,$J$72,DATA!$I$9:$I$9,$C$71,DATA!$B$9:$B$9,"&gt;="&amp;$B$1,DATA!$B$9:$B$9,"&lt;="&amp;$B$2)/1000</f>
        <v>0</v>
      </c>
      <c r="L80" s="41" t="e">
        <f>SUMIFS(DATA!$AI$9:$AI$9,DATA!$D$9:$D$9,A80,DATA!$I$9:$I$9,$C$71,DATA!$B$9:$B$9,"&gt;="&amp;$B$1,DATA!$B$9:$B$9,"&lt;="&amp;$B$2)/C80</f>
        <v>#DIV/0!</v>
      </c>
      <c r="M80" s="31" t="e">
        <f>SUMIFS(DATA!$AJ$9:$AJ$9,DATA!$D$9:$D$9,A80,DATA!$I$9:$I$9,$C$71,DATA!$B$9:$B$9,"&gt;="&amp;$B$1,DATA!$B$9:$B$9,"&lt;="&amp;$B$2)/C80</f>
        <v>#DIV/0!</v>
      </c>
      <c r="N80" s="31" t="e">
        <f>SUMIFS(DATA!$AK$9:$AK$9,DATA!$D$9:$D$9,A80,DATA!$I$9:$I$9,$C$71,DATA!$B$9:$B$9,"&gt;="&amp;$B$1,DATA!$B$9:$B$9,"&lt;="&amp;$B$2)/C80</f>
        <v>#DIV/0!</v>
      </c>
      <c r="O80" s="31" t="e">
        <f>SUMIFS(DATA!$AL$9:$AL$9,DATA!$D$9:$D$9,A80,DATA!$I$9:$I$9,$C$71,DATA!$B$9:$B$9,"&gt;="&amp;$B$1,DATA!$B$9:$B$9,"&lt;="&amp;$B$2)/C80</f>
        <v>#DIV/0!</v>
      </c>
      <c r="P80" s="31" t="e">
        <f>SUMIFS(DATA!$AM$9:$AM$9,DATA!$D$9:$D$9,A80,DATA!$I$9:$I$9,$C$71,DATA!$B$9:$B$9,"&gt;="&amp;$B$1,DATA!$B$9:$B$9,"&lt;="&amp;$B$2)/C80</f>
        <v>#DIV/0!</v>
      </c>
      <c r="Q80" s="36" t="e">
        <f>SUMIFS(DATA!$AN$9:$AN$9,DATA!$D$9:$D$9,A80,DATA!$I$9:$I$9,$C$71,DATA!$B$9:$B$9,"&gt;="&amp;$B$1,DATA!$B$9:$B$9,"&lt;="&amp;$B$2)/C80</f>
        <v>#DIV/0!</v>
      </c>
    </row>
    <row r="81" spans="1:17" x14ac:dyDescent="0.25">
      <c r="A81" s="54" t="s">
        <v>99</v>
      </c>
      <c r="B81" s="67">
        <f>COUNTIFS(DATA!$D$9:$D$9,A81,DATA!$I$9:$I$9,$C$71,DATA!$B$9:$B$9,"&gt;="&amp;$B$1,DATA!$B$9:$B$9,"&lt;="&amp;$B$2)</f>
        <v>0</v>
      </c>
      <c r="C81" s="36">
        <f>SUMIFS(DATA!$J$9:$J$9,DATA!$D$9:$D$9,A81,DATA!$I$9:$I$9,$C$71,DATA!$B$9:$B$9,"&gt;="&amp;$B$1,DATA!$B$9:$B$9,"&lt;="&amp;$B$2)/1000</f>
        <v>0</v>
      </c>
      <c r="D81" s="67">
        <f>COUNTIFS(DATA!$D$9:$D$9,A81,DATA!$E$9:$E$9,$D$72,DATA!$I$9:$I$9,$C$71,DATA!$B$9:$B$9,"&gt;="&amp;$B$1,DATA!$B$9:$B$9,"&lt;="&amp;$B$2)</f>
        <v>0</v>
      </c>
      <c r="E81" s="39">
        <f>SUMIFS(DATA!$J$9:$J$9,DATA!$D$9:$D$9,A81,DATA!$E$9:$E$9,$D$72,DATA!$I$9:$I$9,$C$71,DATA!$B$9:$B$9,"&gt;="&amp;$B$1,DATA!$B$9:$B$9,"&lt;="&amp;$B$2)/1000</f>
        <v>0</v>
      </c>
      <c r="F81" s="67">
        <f>COUNTIFS(DATA!$D$9:$D$9,A81,DATA!$E$9:$E$9,$F$72,DATA!$I$9:$I$9,$C$71,DATA!$B$9:$B$9,"&gt;="&amp;$B$1,DATA!$B$9:$B$9,"&lt;="&amp;$B$2)</f>
        <v>0</v>
      </c>
      <c r="G81" s="39">
        <f>SUMIFS(DATA!$J$9:$J$9,DATA!$D$9:$D$9,A81,DATA!$E$9:$E$9,$F$72,DATA!$I$9:$I$9,$C$71,DATA!$B$9:$B$9,"&gt;="&amp;$B$1,DATA!$B$9:$B$9,"&lt;="&amp;$B$2)/1000</f>
        <v>0</v>
      </c>
      <c r="H81" s="67">
        <f>COUNTIFS(DATA!$D$9:$D$9,A81,DATA!$E$9:$E$9,$H$72,DATA!$I$9:$I$9,$C$71,DATA!$B$9:$B$9,"&gt;="&amp;$B$1,DATA!$B$9:$B$9,"&lt;="&amp;$B$2)</f>
        <v>0</v>
      </c>
      <c r="I81" s="39">
        <f>SUMIFS(DATA!$J$9:$J$9,DATA!$D$9:$D$9,A81,DATA!$E$9:$E$9,$H$72,DATA!$I$9:$I$9,$C$71,DATA!$B$9:$B$9,"&gt;="&amp;$B$1,DATA!$B$9:$B$9,"&lt;="&amp;$B$2)/1000</f>
        <v>0</v>
      </c>
      <c r="J81" s="67">
        <f>COUNTIFS(DATA!$D$9:$D$9,A81,DATA!$E$9:$E$9,$J$72,DATA!$I$9:$I$9,$C$71,DATA!$B$9:$B$9,"&gt;="&amp;$B$1,DATA!$B$9:$B$9,"&lt;="&amp;$B$2)</f>
        <v>0</v>
      </c>
      <c r="K81" s="39">
        <f>SUMIFS(DATA!$J$9:$J$9,DATA!$D$9:$D$9,A81,DATA!$E$9:$E$9,$J$72,DATA!$I$9:$I$9,$C$71,DATA!$B$9:$B$9,"&gt;="&amp;$B$1,DATA!$B$9:$B$9,"&lt;="&amp;$B$2)/1000</f>
        <v>0</v>
      </c>
      <c r="L81" s="41" t="e">
        <f>SUMIFS(DATA!$AI$9:$AI$9,DATA!$D$9:$D$9,A81,DATA!$I$9:$I$9,$C$71,DATA!$B$9:$B$9,"&gt;="&amp;$B$1,DATA!$B$9:$B$9,"&lt;="&amp;$B$2)/C81</f>
        <v>#DIV/0!</v>
      </c>
      <c r="M81" s="31" t="e">
        <f>SUMIFS(DATA!$AJ$9:$AJ$9,DATA!$D$9:$D$9,A81,DATA!$I$9:$I$9,$C$71,DATA!$B$9:$B$9,"&gt;="&amp;$B$1,DATA!$B$9:$B$9,"&lt;="&amp;$B$2)/C81</f>
        <v>#DIV/0!</v>
      </c>
      <c r="N81" s="31" t="e">
        <f>SUMIFS(DATA!$AK$9:$AK$9,DATA!$D$9:$D$9,A81,DATA!$I$9:$I$9,$C$71,DATA!$B$9:$B$9,"&gt;="&amp;$B$1,DATA!$B$9:$B$9,"&lt;="&amp;$B$2)/C81</f>
        <v>#DIV/0!</v>
      </c>
      <c r="O81" s="31" t="e">
        <f>SUMIFS(DATA!$AL$9:$AL$9,DATA!$D$9:$D$9,A81,DATA!$I$9:$I$9,$C$71,DATA!$B$9:$B$9,"&gt;="&amp;$B$1,DATA!$B$9:$B$9,"&lt;="&amp;$B$2)/C81</f>
        <v>#DIV/0!</v>
      </c>
      <c r="P81" s="31" t="e">
        <f>SUMIFS(DATA!$AM$9:$AM$9,DATA!$D$9:$D$9,A81,DATA!$I$9:$I$9,$C$71,DATA!$B$9:$B$9,"&gt;="&amp;$B$1,DATA!$B$9:$B$9,"&lt;="&amp;$B$2)/C81</f>
        <v>#DIV/0!</v>
      </c>
      <c r="Q81" s="36" t="e">
        <f>SUMIFS(DATA!$AN$9:$AN$9,DATA!$D$9:$D$9,A81,DATA!$I$9:$I$9,$C$71,DATA!$B$9:$B$9,"&gt;="&amp;$B$1,DATA!$B$9:$B$9,"&lt;="&amp;$B$2)/C81</f>
        <v>#DIV/0!</v>
      </c>
    </row>
    <row r="82" spans="1:17" x14ac:dyDescent="0.25">
      <c r="A82" s="54" t="s">
        <v>137</v>
      </c>
      <c r="B82" s="67">
        <f>COUNTIFS(DATA!$D$9:$D$9,A82,DATA!$I$9:$I$9,$C$71,DATA!$B$9:$B$9,"&gt;="&amp;$B$1,DATA!$B$9:$B$9,"&lt;="&amp;$B$2)</f>
        <v>0</v>
      </c>
      <c r="C82" s="36">
        <f>SUMIFS(DATA!$J$9:$J$9,DATA!$D$9:$D$9,A82,DATA!$I$9:$I$9,$C$71,DATA!$B$9:$B$9,"&gt;="&amp;$B$1,DATA!$B$9:$B$9,"&lt;="&amp;$B$2)/1000</f>
        <v>0</v>
      </c>
      <c r="D82" s="67">
        <f>COUNTIFS(DATA!$D$9:$D$9,A82,DATA!$E$9:$E$9,$D$72,DATA!$I$9:$I$9,$C$71,DATA!$B$9:$B$9,"&gt;="&amp;$B$1,DATA!$B$9:$B$9,"&lt;="&amp;$B$2)</f>
        <v>0</v>
      </c>
      <c r="E82" s="39">
        <f>SUMIFS(DATA!$J$9:$J$9,DATA!$D$9:$D$9,A82,DATA!$E$9:$E$9,$D$72,DATA!$I$9:$I$9,$C$71,DATA!$B$9:$B$9,"&gt;="&amp;$B$1,DATA!$B$9:$B$9,"&lt;="&amp;$B$2)/1000</f>
        <v>0</v>
      </c>
      <c r="F82" s="67">
        <f>COUNTIFS(DATA!$D$9:$D$9,A82,DATA!$E$9:$E$9,$F$72,DATA!$I$9:$I$9,$C$71,DATA!$B$9:$B$9,"&gt;="&amp;$B$1,DATA!$B$9:$B$9,"&lt;="&amp;$B$2)</f>
        <v>0</v>
      </c>
      <c r="G82" s="39">
        <f>SUMIFS(DATA!$J$9:$J$9,DATA!$D$9:$D$9,A82,DATA!$E$9:$E$9,$F$72,DATA!$I$9:$I$9,$C$71,DATA!$B$9:$B$9,"&gt;="&amp;$B$1,DATA!$B$9:$B$9,"&lt;="&amp;$B$2)/1000</f>
        <v>0</v>
      </c>
      <c r="H82" s="67">
        <f>COUNTIFS(DATA!$D$9:$D$9,A82,DATA!$E$9:$E$9,$H$72,DATA!$I$9:$I$9,$C$71,DATA!$B$9:$B$9,"&gt;="&amp;$B$1,DATA!$B$9:$B$9,"&lt;="&amp;$B$2)</f>
        <v>0</v>
      </c>
      <c r="I82" s="39">
        <f>SUMIFS(DATA!$J$9:$J$9,DATA!$D$9:$D$9,A82,DATA!$E$9:$E$9,$H$72,DATA!$I$9:$I$9,$C$71,DATA!$B$9:$B$9,"&gt;="&amp;$B$1,DATA!$B$9:$B$9,"&lt;="&amp;$B$2)/1000</f>
        <v>0</v>
      </c>
      <c r="J82" s="67">
        <f>COUNTIFS(DATA!$D$9:$D$9,A82,DATA!$E$9:$E$9,$J$72,DATA!$I$9:$I$9,$C$71,DATA!$B$9:$B$9,"&gt;="&amp;$B$1,DATA!$B$9:$B$9,"&lt;="&amp;$B$2)</f>
        <v>0</v>
      </c>
      <c r="K82" s="39">
        <f>SUMIFS(DATA!$J$9:$J$9,DATA!$D$9:$D$9,A82,DATA!$E$9:$E$9,$J$72,DATA!$I$9:$I$9,$C$71,DATA!$B$9:$B$9,"&gt;="&amp;$B$1,DATA!$B$9:$B$9,"&lt;="&amp;$B$2)/1000</f>
        <v>0</v>
      </c>
      <c r="L82" s="41" t="e">
        <f>SUMIFS(DATA!$AI$9:$AI$9,DATA!$D$9:$D$9,A82,DATA!$I$9:$I$9,$C$71,DATA!$B$9:$B$9,"&gt;="&amp;$B$1,DATA!$B$9:$B$9,"&lt;="&amp;$B$2)/C82</f>
        <v>#DIV/0!</v>
      </c>
      <c r="M82" s="31" t="e">
        <f>SUMIFS(DATA!$AJ$9:$AJ$9,DATA!$D$9:$D$9,A82,DATA!$I$9:$I$9,$C$71,DATA!$B$9:$B$9,"&gt;="&amp;$B$1,DATA!$B$9:$B$9,"&lt;="&amp;$B$2)/C82</f>
        <v>#DIV/0!</v>
      </c>
      <c r="N82" s="31" t="e">
        <f>SUMIFS(DATA!$AK$9:$AK$9,DATA!$D$9:$D$9,A82,DATA!$I$9:$I$9,$C$71,DATA!$B$9:$B$9,"&gt;="&amp;$B$1,DATA!$B$9:$B$9,"&lt;="&amp;$B$2)/C82</f>
        <v>#DIV/0!</v>
      </c>
      <c r="O82" s="31" t="e">
        <f>SUMIFS(DATA!$AL$9:$AL$9,DATA!$D$9:$D$9,A82,DATA!$I$9:$I$9,$C$71,DATA!$B$9:$B$9,"&gt;="&amp;$B$1,DATA!$B$9:$B$9,"&lt;="&amp;$B$2)/C82</f>
        <v>#DIV/0!</v>
      </c>
      <c r="P82" s="31" t="e">
        <f>SUMIFS(DATA!$AM$9:$AM$9,DATA!$D$9:$D$9,A82,DATA!$I$9:$I$9,$C$71,DATA!$B$9:$B$9,"&gt;="&amp;$B$1,DATA!$B$9:$B$9,"&lt;="&amp;$B$2)/C82</f>
        <v>#DIV/0!</v>
      </c>
      <c r="Q82" s="36" t="e">
        <f>SUMIFS(DATA!$AN$9:$AN$9,DATA!$D$9:$D$9,A82,DATA!$I$9:$I$9,$C$71,DATA!$B$9:$B$9,"&gt;="&amp;$B$1,DATA!$B$9:$B$9,"&lt;="&amp;$B$2)/C82</f>
        <v>#DIV/0!</v>
      </c>
    </row>
    <row r="83" spans="1:17" x14ac:dyDescent="0.25">
      <c r="A83" s="54" t="s">
        <v>151</v>
      </c>
      <c r="B83" s="74">
        <f>COUNTIFS(DATA!$D$9:$D$9,A83,DATA!$I$9:$I$9,$C$71,DATA!$B$9:$B$9,"&gt;="&amp;$B$1,DATA!$B$9:$B$9,"&lt;="&amp;$B$2)</f>
        <v>0</v>
      </c>
      <c r="C83" s="36">
        <f>SUMIFS(DATA!$J$9:$J$9,DATA!$D$9:$D$9,A83,DATA!$I$9:$I$9,$C$71,DATA!$B$9:$B$9,"&gt;="&amp;$B$1,DATA!$B$9:$B$9,"&lt;="&amp;$B$2)/1000</f>
        <v>0</v>
      </c>
      <c r="D83" s="74">
        <f>COUNTIFS(DATA!$D$9:$D$9,A83,DATA!$E$9:$E$9,$D$72,DATA!$I$9:$I$9,$C$71,DATA!$B$9:$B$9,"&gt;="&amp;$B$1,DATA!$B$9:$B$9,"&lt;="&amp;$B$2)</f>
        <v>0</v>
      </c>
      <c r="E83" s="39">
        <f>SUMIFS(DATA!$J$9:$J$9,DATA!$D$9:$D$9,A83,DATA!$E$9:$E$9,$D$72,DATA!$I$9:$I$9,$C$71,DATA!$B$9:$B$9,"&gt;="&amp;$B$1,DATA!$B$9:$B$9,"&lt;="&amp;$B$2)/1000</f>
        <v>0</v>
      </c>
      <c r="F83" s="74">
        <f>COUNTIFS(DATA!$D$9:$D$9,A83,DATA!$E$9:$E$9,$F$72,DATA!$I$9:$I$9,$C$71,DATA!$B$9:$B$9,"&gt;="&amp;$B$1,DATA!$B$9:$B$9,"&lt;="&amp;$B$2)</f>
        <v>0</v>
      </c>
      <c r="G83" s="39">
        <f>SUMIFS(DATA!$J$9:$J$9,DATA!$D$9:$D$9,A83,DATA!$E$9:$E$9,$F$72,DATA!$I$9:$I$9,$C$71,DATA!$B$9:$B$9,"&gt;="&amp;$B$1,DATA!$B$9:$B$9,"&lt;="&amp;$B$2)/1000</f>
        <v>0</v>
      </c>
      <c r="H83" s="74">
        <f>COUNTIFS(DATA!$D$9:$D$9,A83,DATA!$E$9:$E$9,$H$72,DATA!$I$9:$I$9,$C$71,DATA!$B$9:$B$9,"&gt;="&amp;$B$1,DATA!$B$9:$B$9,"&lt;="&amp;$B$2)</f>
        <v>0</v>
      </c>
      <c r="I83" s="39">
        <f>SUMIFS(DATA!$J$9:$J$9,DATA!$D$9:$D$9,A83,DATA!$E$9:$E$9,$H$72,DATA!$I$9:$I$9,$C$71,DATA!$B$9:$B$9,"&gt;="&amp;$B$1,DATA!$B$9:$B$9,"&lt;="&amp;$B$2)/1000</f>
        <v>0</v>
      </c>
      <c r="J83" s="74">
        <f>COUNTIFS(DATA!$D$9:$D$9,A83,DATA!$E$9:$E$9,$J$72,DATA!$I$9:$I$9,$C$71,DATA!$B$9:$B$9,"&gt;="&amp;$B$1,DATA!$B$9:$B$9,"&lt;="&amp;$B$2)</f>
        <v>0</v>
      </c>
      <c r="K83" s="39">
        <f>SUMIFS(DATA!$J$9:$J$9,DATA!$D$9:$D$9,A83,DATA!$E$9:$E$9,$J$72,DATA!$I$9:$I$9,$C$71,DATA!$B$9:$B$9,"&gt;="&amp;$B$1,DATA!$B$9:$B$9,"&lt;="&amp;$B$2)/1000</f>
        <v>0</v>
      </c>
      <c r="L83" s="41" t="e">
        <f>SUMIFS(DATA!$AI$9:$AI$9,DATA!$D$9:$D$9,A83,DATA!$I$9:$I$9,$C$71,DATA!$B$9:$B$9,"&gt;="&amp;$B$1,DATA!$B$9:$B$9,"&lt;="&amp;$B$2)/C83</f>
        <v>#DIV/0!</v>
      </c>
      <c r="M83" s="31" t="e">
        <f>SUMIFS(DATA!$AJ$9:$AJ$9,DATA!$D$9:$D$9,A83,DATA!$I$9:$I$9,$C$71,DATA!$B$9:$B$9,"&gt;="&amp;$B$1,DATA!$B$9:$B$9,"&lt;="&amp;$B$2)/C83</f>
        <v>#DIV/0!</v>
      </c>
      <c r="N83" s="31" t="e">
        <f>SUMIFS(DATA!$AK$9:$AK$9,DATA!$D$9:$D$9,A83,DATA!$I$9:$I$9,$C$71,DATA!$B$9:$B$9,"&gt;="&amp;$B$1,DATA!$B$9:$B$9,"&lt;="&amp;$B$2)/C83</f>
        <v>#DIV/0!</v>
      </c>
      <c r="O83" s="31" t="e">
        <f>SUMIFS(DATA!$AL$9:$AL$9,DATA!$D$9:$D$9,A83,DATA!$I$9:$I$9,$C$71,DATA!$B$9:$B$9,"&gt;="&amp;$B$1,DATA!$B$9:$B$9,"&lt;="&amp;$B$2)/C83</f>
        <v>#DIV/0!</v>
      </c>
      <c r="P83" s="31" t="e">
        <f>SUMIFS(DATA!$AM$9:$AM$9,DATA!$D$9:$D$9,A83,DATA!$I$9:$I$9,$C$71,DATA!$B$9:$B$9,"&gt;="&amp;$B$1,DATA!$B$9:$B$9,"&lt;="&amp;$B$2)/C83</f>
        <v>#DIV/0!</v>
      </c>
      <c r="Q83" s="36" t="e">
        <f>SUMIFS(DATA!$AN$9:$AN$9,DATA!$D$9:$D$9,A83,DATA!$I$9:$I$9,$C$71,DATA!$B$9:$B$9,"&gt;="&amp;$B$1,DATA!$B$9:$B$9,"&lt;="&amp;$B$2)/C83</f>
        <v>#DIV/0!</v>
      </c>
    </row>
    <row r="84" spans="1:17" x14ac:dyDescent="0.25">
      <c r="A84" s="54" t="s">
        <v>142</v>
      </c>
      <c r="B84" s="80">
        <f>COUNTIFS(DATA!$D$9:$D$9,A84,DATA!$I$9:$I$9,$C$71,DATA!$B$9:$B$9,"&gt;="&amp;$B$1,DATA!$B$9:$B$9,"&lt;="&amp;$B$2)</f>
        <v>0</v>
      </c>
      <c r="C84" s="36">
        <f>SUMIFS(DATA!$J$9:$J$9,DATA!$D$9:$D$9,A84,DATA!$I$9:$I$9,$C$71,DATA!$B$9:$B$9,"&gt;="&amp;$B$1,DATA!$B$9:$B$9,"&lt;="&amp;$B$2)/1000</f>
        <v>0</v>
      </c>
      <c r="D84" s="80">
        <f>COUNTIFS(DATA!$D$9:$D$9,A84,DATA!$E$9:$E$9,$D$72,DATA!$I$9:$I$9,$C$71,DATA!$B$9:$B$9,"&gt;="&amp;$B$1,DATA!$B$9:$B$9,"&lt;="&amp;$B$2)</f>
        <v>0</v>
      </c>
      <c r="E84" s="39">
        <f>SUMIFS(DATA!$J$9:$J$9,DATA!$D$9:$D$9,A84,DATA!$E$9:$E$9,$D$72,DATA!$I$9:$I$9,$C$71,DATA!$B$9:$B$9,"&gt;="&amp;$B$1,DATA!$B$9:$B$9,"&lt;="&amp;$B$2)/1000</f>
        <v>0</v>
      </c>
      <c r="F84" s="80">
        <f>COUNTIFS(DATA!$D$9:$D$9,A84,DATA!$E$9:$E$9,$F$72,DATA!$I$9:$I$9,$C$71,DATA!$B$9:$B$9,"&gt;="&amp;$B$1,DATA!$B$9:$B$9,"&lt;="&amp;$B$2)</f>
        <v>0</v>
      </c>
      <c r="G84" s="39">
        <f>SUMIFS(DATA!$J$9:$J$9,DATA!$D$9:$D$9,A84,DATA!$E$9:$E$9,$F$72,DATA!$I$9:$I$9,$C$71,DATA!$B$9:$B$9,"&gt;="&amp;$B$1,DATA!$B$9:$B$9,"&lt;="&amp;$B$2)/1000</f>
        <v>0</v>
      </c>
      <c r="H84" s="80">
        <f>COUNTIFS(DATA!$D$9:$D$9,A84,DATA!$E$9:$E$9,$H$72,DATA!$I$9:$I$9,$C$71,DATA!$B$9:$B$9,"&gt;="&amp;$B$1,DATA!$B$9:$B$9,"&lt;="&amp;$B$2)</f>
        <v>0</v>
      </c>
      <c r="I84" s="39">
        <f>SUMIFS(DATA!$J$9:$J$9,DATA!$D$9:$D$9,A84,DATA!$E$9:$E$9,$H$72,DATA!$I$9:$I$9,$C$71,DATA!$B$9:$B$9,"&gt;="&amp;$B$1,DATA!$B$9:$B$9,"&lt;="&amp;$B$2)/1000</f>
        <v>0</v>
      </c>
      <c r="J84" s="80">
        <f>COUNTIFS(DATA!$D$9:$D$9,A84,DATA!$E$9:$E$9,$J$72,DATA!$I$9:$I$9,$C$71,DATA!$B$9:$B$9,"&gt;="&amp;$B$1,DATA!$B$9:$B$9,"&lt;="&amp;$B$2)</f>
        <v>0</v>
      </c>
      <c r="K84" s="39">
        <f>SUMIFS(DATA!$J$9:$J$9,DATA!$D$9:$D$9,A84,DATA!$E$9:$E$9,$J$72,DATA!$I$9:$I$9,$C$71,DATA!$B$9:$B$9,"&gt;="&amp;$B$1,DATA!$B$9:$B$9,"&lt;="&amp;$B$2)/1000</f>
        <v>0</v>
      </c>
      <c r="L84" s="41" t="e">
        <f>SUMIFS(DATA!$AI$9:$AI$9,DATA!$D$9:$D$9,A84,DATA!$I$9:$I$9,$C$71,DATA!$B$9:$B$9,"&gt;="&amp;$B$1,DATA!$B$9:$B$9,"&lt;="&amp;$B$2)/C84</f>
        <v>#DIV/0!</v>
      </c>
      <c r="M84" s="31" t="e">
        <f>SUMIFS(DATA!$AJ$9:$AJ$9,DATA!$D$9:$D$9,A84,DATA!$I$9:$I$9,$C$71,DATA!$B$9:$B$9,"&gt;="&amp;$B$1,DATA!$B$9:$B$9,"&lt;="&amp;$B$2)/C84</f>
        <v>#DIV/0!</v>
      </c>
      <c r="N84" s="31" t="e">
        <f>SUMIFS(DATA!$AK$9:$AK$9,DATA!$D$9:$D$9,A84,DATA!$I$9:$I$9,$C$71,DATA!$B$9:$B$9,"&gt;="&amp;$B$1,DATA!$B$9:$B$9,"&lt;="&amp;$B$2)/C84</f>
        <v>#DIV/0!</v>
      </c>
      <c r="O84" s="31" t="e">
        <f>SUMIFS(DATA!$AL$9:$AL$9,DATA!$D$9:$D$9,A84,DATA!$I$9:$I$9,$C$71,DATA!$B$9:$B$9,"&gt;="&amp;$B$1,DATA!$B$9:$B$9,"&lt;="&amp;$B$2)/C84</f>
        <v>#DIV/0!</v>
      </c>
      <c r="P84" s="31" t="e">
        <f>SUMIFS(DATA!$AM$9:$AM$9,DATA!$D$9:$D$9,A84,DATA!$I$9:$I$9,$C$71,DATA!$B$9:$B$9,"&gt;="&amp;$B$1,DATA!$B$9:$B$9,"&lt;="&amp;$B$2)/C84</f>
        <v>#DIV/0!</v>
      </c>
      <c r="Q84" s="36" t="e">
        <f>SUMIFS(DATA!$AN$9:$AN$9,DATA!$D$9:$D$9,A84,DATA!$I$9:$I$9,$C$71,DATA!$B$9:$B$9,"&gt;="&amp;$B$1,DATA!$B$9:$B$9,"&lt;="&amp;$B$2)/C84</f>
        <v>#DIV/0!</v>
      </c>
    </row>
    <row r="85" spans="1:17" x14ac:dyDescent="0.25">
      <c r="A85" s="54" t="s">
        <v>152</v>
      </c>
      <c r="B85" s="84">
        <f>COUNTIFS(DATA!$D$9:$D$9,A85,DATA!$I$9:$I$9,$C$71,DATA!$B$9:$B$9,"&gt;="&amp;$B$1,DATA!$B$9:$B$9,"&lt;="&amp;$B$2)</f>
        <v>0</v>
      </c>
      <c r="C85" s="36">
        <f>SUMIFS(DATA!$J$9:$J$9,DATA!$D$9:$D$9,A85,DATA!$I$9:$I$9,$C$71,DATA!$B$9:$B$9,"&gt;="&amp;$B$1,DATA!$B$9:$B$9,"&lt;="&amp;$B$2)/1000</f>
        <v>0</v>
      </c>
      <c r="D85" s="84">
        <f>COUNTIFS(DATA!$D$9:$D$9,A85,DATA!$E$9:$E$9,$D$72,DATA!$I$9:$I$9,$C$71,DATA!$B$9:$B$9,"&gt;="&amp;$B$1,DATA!$B$9:$B$9,"&lt;="&amp;$B$2)</f>
        <v>0</v>
      </c>
      <c r="E85" s="39">
        <f>SUMIFS(DATA!$J$9:$J$9,DATA!$D$9:$D$9,A85,DATA!$E$9:$E$9,$D$72,DATA!$I$9:$I$9,$C$71,DATA!$B$9:$B$9,"&gt;="&amp;$B$1,DATA!$B$9:$B$9,"&lt;="&amp;$B$2)/1000</f>
        <v>0</v>
      </c>
      <c r="F85" s="84">
        <f>COUNTIFS(DATA!$D$9:$D$9,A85,DATA!$E$9:$E$9,$F$72,DATA!$I$9:$I$9,$C$71,DATA!$B$9:$B$9,"&gt;="&amp;$B$1,DATA!$B$9:$B$9,"&lt;="&amp;$B$2)</f>
        <v>0</v>
      </c>
      <c r="G85" s="39">
        <f>SUMIFS(DATA!$J$9:$J$9,DATA!$D$9:$D$9,A85,DATA!$E$9:$E$9,$F$72,DATA!$I$9:$I$9,$C$71,DATA!$B$9:$B$9,"&gt;="&amp;$B$1,DATA!$B$9:$B$9,"&lt;="&amp;$B$2)/1000</f>
        <v>0</v>
      </c>
      <c r="H85" s="84">
        <f>COUNTIFS(DATA!$D$9:$D$9,A85,DATA!$E$9:$E$9,$H$72,DATA!$I$9:$I$9,$C$71,DATA!$B$9:$B$9,"&gt;="&amp;$B$1,DATA!$B$9:$B$9,"&lt;="&amp;$B$2)</f>
        <v>0</v>
      </c>
      <c r="I85" s="39">
        <f>SUMIFS(DATA!$J$9:$J$9,DATA!$D$9:$D$9,A85,DATA!$E$9:$E$9,$H$72,DATA!$I$9:$I$9,$C$71,DATA!$B$9:$B$9,"&gt;="&amp;$B$1,DATA!$B$9:$B$9,"&lt;="&amp;$B$2)/1000</f>
        <v>0</v>
      </c>
      <c r="J85" s="84">
        <f>COUNTIFS(DATA!$D$9:$D$9,A85,DATA!$E$9:$E$9,$J$72,DATA!$I$9:$I$9,$C$71,DATA!$B$9:$B$9,"&gt;="&amp;$B$1,DATA!$B$9:$B$9,"&lt;="&amp;$B$2)</f>
        <v>0</v>
      </c>
      <c r="K85" s="39">
        <f>SUMIFS(DATA!$J$9:$J$9,DATA!$D$9:$D$9,A85,DATA!$E$9:$E$9,$J$72,DATA!$I$9:$I$9,$C$71,DATA!$B$9:$B$9,"&gt;="&amp;$B$1,DATA!$B$9:$B$9,"&lt;="&amp;$B$2)/1000</f>
        <v>0</v>
      </c>
      <c r="L85" s="41" t="e">
        <f>SUMIFS(DATA!$AI$9:$AI$9,DATA!$D$9:$D$9,A85,DATA!$I$9:$I$9,$C$71,DATA!$B$9:$B$9,"&gt;="&amp;$B$1,DATA!$B$9:$B$9,"&lt;="&amp;$B$2)/C85</f>
        <v>#DIV/0!</v>
      </c>
      <c r="M85" s="31" t="e">
        <f>SUMIFS(DATA!$AJ$9:$AJ$9,DATA!$D$9:$D$9,A85,DATA!$I$9:$I$9,$C$71,DATA!$B$9:$B$9,"&gt;="&amp;$B$1,DATA!$B$9:$B$9,"&lt;="&amp;$B$2)/C85</f>
        <v>#DIV/0!</v>
      </c>
      <c r="N85" s="31" t="e">
        <f>SUMIFS(DATA!$AK$9:$AK$9,DATA!$D$9:$D$9,A85,DATA!$I$9:$I$9,$C$71,DATA!$B$9:$B$9,"&gt;="&amp;$B$1,DATA!$B$9:$B$9,"&lt;="&amp;$B$2)/C85</f>
        <v>#DIV/0!</v>
      </c>
      <c r="O85" s="31" t="e">
        <f>SUMIFS(DATA!$AL$9:$AL$9,DATA!$D$9:$D$9,A85,DATA!$I$9:$I$9,$C$71,DATA!$B$9:$B$9,"&gt;="&amp;$B$1,DATA!$B$9:$B$9,"&lt;="&amp;$B$2)/C85</f>
        <v>#DIV/0!</v>
      </c>
      <c r="P85" s="31" t="e">
        <f>SUMIFS(DATA!$AM$9:$AM$9,DATA!$D$9:$D$9,A85,DATA!$I$9:$I$9,$C$71,DATA!$B$9:$B$9,"&gt;="&amp;$B$1,DATA!$B$9:$B$9,"&lt;="&amp;$B$2)/C85</f>
        <v>#DIV/0!</v>
      </c>
      <c r="Q85" s="36" t="e">
        <f>SUMIFS(DATA!$AN$9:$AN$9,DATA!$D$9:$D$9,A85,DATA!$I$9:$I$9,$C$71,DATA!$B$9:$B$9,"&gt;="&amp;$B$1,DATA!$B$9:$B$9,"&lt;="&amp;$B$2)/C85</f>
        <v>#DIV/0!</v>
      </c>
    </row>
    <row r="86" spans="1:17" x14ac:dyDescent="0.25">
      <c r="A86" s="200" t="s">
        <v>138</v>
      </c>
      <c r="B86" s="84">
        <f>COUNTIFS(DATA!$D$9:$D$9,A86,DATA!$I$9:$I$9,$C$71,DATA!$B$9:$B$9,"&gt;="&amp;$B$1,DATA!$B$9:$B$9,"&lt;="&amp;$B$2)</f>
        <v>0</v>
      </c>
      <c r="C86" s="36">
        <f>SUMIFS(DATA!$J$9:$J$9,DATA!$D$9:$D$9,A86,DATA!$I$9:$I$9,$C$71,DATA!$B$9:$B$9,"&gt;="&amp;$B$1,DATA!$B$9:$B$9,"&lt;="&amp;$B$2)/1000</f>
        <v>0</v>
      </c>
      <c r="D86" s="84">
        <f>COUNTIFS(DATA!$D$9:$D$9,A86,DATA!$E$9:$E$9,$D$72,DATA!$I$9:$I$9,$C$71,DATA!$B$9:$B$9,"&gt;="&amp;$B$1,DATA!$B$9:$B$9,"&lt;="&amp;$B$2)</f>
        <v>0</v>
      </c>
      <c r="E86" s="39">
        <f>SUMIFS(DATA!$J$9:$J$9,DATA!$D$9:$D$9,A86,DATA!$E$9:$E$9,$D$72,DATA!$I$9:$I$9,$C$71,DATA!$B$9:$B$9,"&gt;="&amp;$B$1,DATA!$B$9:$B$9,"&lt;="&amp;$B$2)/1000</f>
        <v>0</v>
      </c>
      <c r="F86" s="84">
        <f>COUNTIFS(DATA!$D$9:$D$9,A86,DATA!$E$9:$E$9,$F$72,DATA!$I$9:$I$9,$C$71,DATA!$B$9:$B$9,"&gt;="&amp;$B$1,DATA!$B$9:$B$9,"&lt;="&amp;$B$2)</f>
        <v>0</v>
      </c>
      <c r="G86" s="39">
        <f>SUMIFS(DATA!$J$9:$J$9,DATA!$D$9:$D$9,A86,DATA!$E$9:$E$9,$F$72,DATA!$I$9:$I$9,$C$71,DATA!$B$9:$B$9,"&gt;="&amp;$B$1,DATA!$B$9:$B$9,"&lt;="&amp;$B$2)/1000</f>
        <v>0</v>
      </c>
      <c r="H86" s="84">
        <f>COUNTIFS(DATA!$D$9:$D$9,A86,DATA!$E$9:$E$9,$H$72,DATA!$I$9:$I$9,$C$71,DATA!$B$9:$B$9,"&gt;="&amp;$B$1,DATA!$B$9:$B$9,"&lt;="&amp;$B$2)</f>
        <v>0</v>
      </c>
      <c r="I86" s="39">
        <f>SUMIFS(DATA!$J$9:$J$9,DATA!$D$9:$D$9,A86,DATA!$E$9:$E$9,$H$72,DATA!$I$9:$I$9,$C$71,DATA!$B$9:$B$9,"&gt;="&amp;$B$1,DATA!$B$9:$B$9,"&lt;="&amp;$B$2)/1000</f>
        <v>0</v>
      </c>
      <c r="J86" s="84">
        <f>COUNTIFS(DATA!$D$9:$D$9,A86,DATA!$E$9:$E$9,$J$72,DATA!$I$9:$I$9,$C$71,DATA!$B$9:$B$9,"&gt;="&amp;$B$1,DATA!$B$9:$B$9,"&lt;="&amp;$B$2)</f>
        <v>0</v>
      </c>
      <c r="K86" s="39">
        <f>SUMIFS(DATA!$J$9:$J$9,DATA!$D$9:$D$9,A86,DATA!$E$9:$E$9,$J$72,DATA!$I$9:$I$9,$C$71,DATA!$B$9:$B$9,"&gt;="&amp;$B$1,DATA!$B$9:$B$9,"&lt;="&amp;$B$2)/1000</f>
        <v>0</v>
      </c>
      <c r="L86" s="41" t="e">
        <f>SUMIFS(DATA!$AI$9:$AI$9,DATA!$D$9:$D$9,A86,DATA!$I$9:$I$9,$C$71,DATA!$B$9:$B$9,"&gt;="&amp;$B$1,DATA!$B$9:$B$9,"&lt;="&amp;$B$2)/C86</f>
        <v>#DIV/0!</v>
      </c>
      <c r="M86" s="31" t="e">
        <f>SUMIFS(DATA!$AJ$9:$AJ$9,DATA!$D$9:$D$9,A86,DATA!$I$9:$I$9,$C$71,DATA!$B$9:$B$9,"&gt;="&amp;$B$1,DATA!$B$9:$B$9,"&lt;="&amp;$B$2)/C86</f>
        <v>#DIV/0!</v>
      </c>
      <c r="N86" s="31" t="e">
        <f>SUMIFS(DATA!$AK$9:$AK$9,DATA!$D$9:$D$9,A86,DATA!$I$9:$I$9,$C$71,DATA!$B$9:$B$9,"&gt;="&amp;$B$1,DATA!$B$9:$B$9,"&lt;="&amp;$B$2)/C86</f>
        <v>#DIV/0!</v>
      </c>
      <c r="O86" s="31" t="e">
        <f>SUMIFS(DATA!$AL$9:$AL$9,DATA!$D$9:$D$9,A86,DATA!$I$9:$I$9,$C$71,DATA!$B$9:$B$9,"&gt;="&amp;$B$1,DATA!$B$9:$B$9,"&lt;="&amp;$B$2)/C86</f>
        <v>#DIV/0!</v>
      </c>
      <c r="P86" s="31" t="e">
        <f>SUMIFS(DATA!$AM$9:$AM$9,DATA!$D$9:$D$9,A86,DATA!$I$9:$I$9,$C$71,DATA!$B$9:$B$9,"&gt;="&amp;$B$1,DATA!$B$9:$B$9,"&lt;="&amp;$B$2)/C86</f>
        <v>#DIV/0!</v>
      </c>
      <c r="Q86" s="36" t="e">
        <f>SUMIFS(DATA!$AN$9:$AN$9,DATA!$D$9:$D$9,A86,DATA!$I$9:$I$9,$C$71,DATA!$B$9:$B$9,"&gt;="&amp;$B$1,DATA!$B$9:$B$9,"&lt;="&amp;$B$2)/C86</f>
        <v>#DIV/0!</v>
      </c>
    </row>
    <row r="87" spans="1:17" x14ac:dyDescent="0.25">
      <c r="A87" s="54" t="s">
        <v>98</v>
      </c>
      <c r="B87" s="91">
        <f>COUNTIFS(DATA!$D$9:$D$9,A87,DATA!$I$9:$I$9,$C$71,DATA!$B$9:$B$9,"&gt;="&amp;$B$1,DATA!$B$9:$B$9,"&lt;="&amp;$B$2)</f>
        <v>0</v>
      </c>
      <c r="C87" s="36">
        <f>SUMIFS(DATA!$J$9:$J$9,DATA!$D$9:$D$9,A87,DATA!$I$9:$I$9,$C$71,DATA!$B$9:$B$9,"&gt;="&amp;$B$1,DATA!$B$9:$B$9,"&lt;="&amp;$B$2)/1000</f>
        <v>0</v>
      </c>
      <c r="D87" s="91">
        <f>COUNTIFS(DATA!$D$9:$D$9,A87,DATA!$E$9:$E$9,$D$72,DATA!$I$9:$I$9,$C$71,DATA!$B$9:$B$9,"&gt;="&amp;$B$1,DATA!$B$9:$B$9,"&lt;="&amp;$B$2)</f>
        <v>0</v>
      </c>
      <c r="E87" s="39">
        <f>SUMIFS(DATA!$J$9:$J$9,DATA!$D$9:$D$9,A87,DATA!$E$9:$E$9,$D$72,DATA!$I$9:$I$9,$C$71,DATA!$B$9:$B$9,"&gt;="&amp;$B$1,DATA!$B$9:$B$9,"&lt;="&amp;$B$2)/1000</f>
        <v>0</v>
      </c>
      <c r="F87" s="91">
        <f>COUNTIFS(DATA!$D$9:$D$9,A87,DATA!$E$9:$E$9,$F$72,DATA!$I$9:$I$9,$C$71,DATA!$B$9:$B$9,"&gt;="&amp;$B$1,DATA!$B$9:$B$9,"&lt;="&amp;$B$2)</f>
        <v>0</v>
      </c>
      <c r="G87" s="39">
        <f>SUMIFS(DATA!$J$9:$J$9,DATA!$D$9:$D$9,A87,DATA!$E$9:$E$9,$F$72,DATA!$I$9:$I$9,$C$71,DATA!$B$9:$B$9,"&gt;="&amp;$B$1,DATA!$B$9:$B$9,"&lt;="&amp;$B$2)/1000</f>
        <v>0</v>
      </c>
      <c r="H87" s="91">
        <f>COUNTIFS(DATA!$D$9:$D$9,A87,DATA!$E$9:$E$9,$H$72,DATA!$I$9:$I$9,$C$71,DATA!$B$9:$B$9,"&gt;="&amp;$B$1,DATA!$B$9:$B$9,"&lt;="&amp;$B$2)</f>
        <v>0</v>
      </c>
      <c r="I87" s="39">
        <f>SUMIFS(DATA!$J$9:$J$9,DATA!$D$9:$D$9,A87,DATA!$E$9:$E$9,$H$72,DATA!$I$9:$I$9,$C$71,DATA!$B$9:$B$9,"&gt;="&amp;$B$1,DATA!$B$9:$B$9,"&lt;="&amp;$B$2)/1000</f>
        <v>0</v>
      </c>
      <c r="J87" s="91">
        <f>COUNTIFS(DATA!$D$9:$D$9,A87,DATA!$E$9:$E$9,$J$72,DATA!$I$9:$I$9,$C$71,DATA!$B$9:$B$9,"&gt;="&amp;$B$1,DATA!$B$9:$B$9,"&lt;="&amp;$B$2)</f>
        <v>0</v>
      </c>
      <c r="K87" s="39">
        <f>SUMIFS(DATA!$J$9:$J$9,DATA!$D$9:$D$9,A87,DATA!$E$9:$E$9,$J$72,DATA!$I$9:$I$9,$C$71,DATA!$B$9:$B$9,"&gt;="&amp;$B$1,DATA!$B$9:$B$9,"&lt;="&amp;$B$2)/1000</f>
        <v>0</v>
      </c>
      <c r="L87" s="41" t="e">
        <f>SUMIFS(DATA!$AI$9:$AI$9,DATA!$D$9:$D$9,A87,DATA!$I$9:$I$9,$C$71,DATA!$B$9:$B$9,"&gt;="&amp;$B$1,DATA!$B$9:$B$9,"&lt;="&amp;$B$2)/C87</f>
        <v>#DIV/0!</v>
      </c>
      <c r="M87" s="31" t="e">
        <f>SUMIFS(DATA!$AJ$9:$AJ$9,DATA!$D$9:$D$9,A87,DATA!$I$9:$I$9,$C$71,DATA!$B$9:$B$9,"&gt;="&amp;$B$1,DATA!$B$9:$B$9,"&lt;="&amp;$B$2)/C87</f>
        <v>#DIV/0!</v>
      </c>
      <c r="N87" s="31" t="e">
        <f>SUMIFS(DATA!$AK$9:$AK$9,DATA!$D$9:$D$9,A87,DATA!$I$9:$I$9,$C$71,DATA!$B$9:$B$9,"&gt;="&amp;$B$1,DATA!$B$9:$B$9,"&lt;="&amp;$B$2)/C87</f>
        <v>#DIV/0!</v>
      </c>
      <c r="O87" s="31" t="e">
        <f>SUMIFS(DATA!$AL$9:$AL$9,DATA!$D$9:$D$9,A87,DATA!$I$9:$I$9,$C$71,DATA!$B$9:$B$9,"&gt;="&amp;$B$1,DATA!$B$9:$B$9,"&lt;="&amp;$B$2)/C87</f>
        <v>#DIV/0!</v>
      </c>
      <c r="P87" s="31" t="e">
        <f>SUMIFS(DATA!$AM$9:$AM$9,DATA!$D$9:$D$9,A87,DATA!$I$9:$I$9,$C$71,DATA!$B$9:$B$9,"&gt;="&amp;$B$1,DATA!$B$9:$B$9,"&lt;="&amp;$B$2)/C87</f>
        <v>#DIV/0!</v>
      </c>
      <c r="Q87" s="36" t="e">
        <f>SUMIFS(DATA!$AN$9:$AN$9,DATA!$D$9:$D$9,A87,DATA!$I$9:$I$9,$C$71,DATA!$B$9:$B$9,"&gt;="&amp;$B$1,DATA!$B$9:$B$9,"&lt;="&amp;$B$2)/C87</f>
        <v>#DIV/0!</v>
      </c>
    </row>
    <row r="88" spans="1:17" x14ac:dyDescent="0.25">
      <c r="A88" s="200" t="s">
        <v>143</v>
      </c>
      <c r="B88" s="91">
        <f>COUNTIFS(DATA!$D$9:$D$9,A88,DATA!$I$9:$I$9,$C$71,DATA!$B$9:$B$9,"&gt;="&amp;$B$1,DATA!$B$9:$B$9,"&lt;="&amp;$B$2)</f>
        <v>0</v>
      </c>
      <c r="C88" s="36">
        <f>SUMIFS(DATA!$J$9:$J$9,DATA!$D$9:$D$9,A88,DATA!$I$9:$I$9,$C$71,DATA!$B$9:$B$9,"&gt;="&amp;$B$1,DATA!$B$9:$B$9,"&lt;="&amp;$B$2)/1000</f>
        <v>0</v>
      </c>
      <c r="D88" s="91">
        <f>COUNTIFS(DATA!$D$9:$D$9,A88,DATA!$E$9:$E$9,$D$72,DATA!$I$9:$I$9,$C$71,DATA!$B$9:$B$9,"&gt;="&amp;$B$1,DATA!$B$9:$B$9,"&lt;="&amp;$B$2)</f>
        <v>0</v>
      </c>
      <c r="E88" s="39">
        <f>SUMIFS(DATA!$J$9:$J$9,DATA!$D$9:$D$9,A88,DATA!$E$9:$E$9,$D$72,DATA!$I$9:$I$9,$C$71,DATA!$B$9:$B$9,"&gt;="&amp;$B$1,DATA!$B$9:$B$9,"&lt;="&amp;$B$2)/1000</f>
        <v>0</v>
      </c>
      <c r="F88" s="91">
        <f>COUNTIFS(DATA!$D$9:$D$9,A88,DATA!$E$9:$E$9,$F$72,DATA!$I$9:$I$9,$C$71,DATA!$B$9:$B$9,"&gt;="&amp;$B$1,DATA!$B$9:$B$9,"&lt;="&amp;$B$2)</f>
        <v>0</v>
      </c>
      <c r="G88" s="39">
        <f>SUMIFS(DATA!$J$9:$J$9,DATA!$D$9:$D$9,A88,DATA!$E$9:$E$9,$F$72,DATA!$I$9:$I$9,$C$71,DATA!$B$9:$B$9,"&gt;="&amp;$B$1,DATA!$B$9:$B$9,"&lt;="&amp;$B$2)/1000</f>
        <v>0</v>
      </c>
      <c r="H88" s="91">
        <f>COUNTIFS(DATA!$D$9:$D$9,A88,DATA!$E$9:$E$9,$H$72,DATA!$I$9:$I$9,$C$71,DATA!$B$9:$B$9,"&gt;="&amp;$B$1,DATA!$B$9:$B$9,"&lt;="&amp;$B$2)</f>
        <v>0</v>
      </c>
      <c r="I88" s="39">
        <f>SUMIFS(DATA!$J$9:$J$9,DATA!$D$9:$D$9,A88,DATA!$E$9:$E$9,$H$72,DATA!$I$9:$I$9,$C$71,DATA!$B$9:$B$9,"&gt;="&amp;$B$1,DATA!$B$9:$B$9,"&lt;="&amp;$B$2)/1000</f>
        <v>0</v>
      </c>
      <c r="J88" s="91">
        <f>COUNTIFS(DATA!$D$9:$D$9,A88,DATA!$E$9:$E$9,$J$72,DATA!$I$9:$I$9,$C$71,DATA!$B$9:$B$9,"&gt;="&amp;$B$1,DATA!$B$9:$B$9,"&lt;="&amp;$B$2)</f>
        <v>0</v>
      </c>
      <c r="K88" s="39">
        <f>SUMIFS(DATA!$J$9:$J$9,DATA!$D$9:$D$9,A88,DATA!$E$9:$E$9,$J$72,DATA!$I$9:$I$9,$C$71,DATA!$B$9:$B$9,"&gt;="&amp;$B$1,DATA!$B$9:$B$9,"&lt;="&amp;$B$2)/1000</f>
        <v>0</v>
      </c>
      <c r="L88" s="41" t="e">
        <f>SUMIFS(DATA!$AI$9:$AI$9,DATA!$D$9:$D$9,A88,DATA!$I$9:$I$9,$C$71,DATA!$B$9:$B$9,"&gt;="&amp;$B$1,DATA!$B$9:$B$9,"&lt;="&amp;$B$2)/C88</f>
        <v>#DIV/0!</v>
      </c>
      <c r="M88" s="31" t="e">
        <f>SUMIFS(DATA!$AJ$9:$AJ$9,DATA!$D$9:$D$9,A88,DATA!$I$9:$I$9,$C$71,DATA!$B$9:$B$9,"&gt;="&amp;$B$1,DATA!$B$9:$B$9,"&lt;="&amp;$B$2)/C88</f>
        <v>#DIV/0!</v>
      </c>
      <c r="N88" s="31" t="e">
        <f>SUMIFS(DATA!$AK$9:$AK$9,DATA!$D$9:$D$9,A88,DATA!$I$9:$I$9,$C$71,DATA!$B$9:$B$9,"&gt;="&amp;$B$1,DATA!$B$9:$B$9,"&lt;="&amp;$B$2)/C88</f>
        <v>#DIV/0!</v>
      </c>
      <c r="O88" s="31" t="e">
        <f>SUMIFS(DATA!$AL$9:$AL$9,DATA!$D$9:$D$9,A88,DATA!$I$9:$I$9,$C$71,DATA!$B$9:$B$9,"&gt;="&amp;$B$1,DATA!$B$9:$B$9,"&lt;="&amp;$B$2)/C88</f>
        <v>#DIV/0!</v>
      </c>
      <c r="P88" s="31" t="e">
        <f>SUMIFS(DATA!$AM$9:$AM$9,DATA!$D$9:$D$9,A88,DATA!$I$9:$I$9,$C$71,DATA!$B$9:$B$9,"&gt;="&amp;$B$1,DATA!$B$9:$B$9,"&lt;="&amp;$B$2)/C88</f>
        <v>#DIV/0!</v>
      </c>
      <c r="Q88" s="36" t="e">
        <f>SUMIFS(DATA!$AN$9:$AN$9,DATA!$D$9:$D$9,A88,DATA!$I$9:$I$9,$C$71,DATA!$B$9:$B$9,"&gt;="&amp;$B$1,DATA!$B$9:$B$9,"&lt;="&amp;$B$2)/C88</f>
        <v>#DIV/0!</v>
      </c>
    </row>
    <row r="89" spans="1:17" x14ac:dyDescent="0.25">
      <c r="A89" s="54" t="s">
        <v>41</v>
      </c>
      <c r="B89" s="91">
        <f>COUNTIFS(DATA!$D$9:$D$9,A89,DATA!$I$9:$I$9,$C$71,DATA!$B$9:$B$9,"&gt;="&amp;$B$1,DATA!$B$9:$B$9,"&lt;="&amp;$B$2)</f>
        <v>0</v>
      </c>
      <c r="C89" s="36">
        <f>SUMIFS(DATA!$J$9:$J$9,DATA!$D$9:$D$9,A89,DATA!$I$9:$I$9,$C$71,DATA!$B$9:$B$9,"&gt;="&amp;$B$1,DATA!$B$9:$B$9,"&lt;="&amp;$B$2)/1000</f>
        <v>0</v>
      </c>
      <c r="D89" s="91">
        <f>COUNTIFS(DATA!$D$9:$D$9,A89,DATA!$E$9:$E$9,$D$72,DATA!$I$9:$I$9,$C$71,DATA!$B$9:$B$9,"&gt;="&amp;$B$1,DATA!$B$9:$B$9,"&lt;="&amp;$B$2)</f>
        <v>0</v>
      </c>
      <c r="E89" s="39">
        <f>SUMIFS(DATA!$J$9:$J$9,DATA!$D$9:$D$9,A89,DATA!$E$9:$E$9,$D$72,DATA!$I$9:$I$9,$C$71,DATA!$B$9:$B$9,"&gt;="&amp;$B$1,DATA!$B$9:$B$9,"&lt;="&amp;$B$2)/1000</f>
        <v>0</v>
      </c>
      <c r="F89" s="91">
        <f>COUNTIFS(DATA!$D$9:$D$9,A89,DATA!$E$9:$E$9,$F$72,DATA!$I$9:$I$9,$C$71,DATA!$B$9:$B$9,"&gt;="&amp;$B$1,DATA!$B$9:$B$9,"&lt;="&amp;$B$2)</f>
        <v>0</v>
      </c>
      <c r="G89" s="39">
        <f>SUMIFS(DATA!$J$9:$J$9,DATA!$D$9:$D$9,A89,DATA!$E$9:$E$9,$F$72,DATA!$I$9:$I$9,$C$71,DATA!$B$9:$B$9,"&gt;="&amp;$B$1,DATA!$B$9:$B$9,"&lt;="&amp;$B$2)/1000</f>
        <v>0</v>
      </c>
      <c r="H89" s="91">
        <f>COUNTIFS(DATA!$D$9:$D$9,A89,DATA!$E$9:$E$9,$H$72,DATA!$I$9:$I$9,$C$71,DATA!$B$9:$B$9,"&gt;="&amp;$B$1,DATA!$B$9:$B$9,"&lt;="&amp;$B$2)</f>
        <v>0</v>
      </c>
      <c r="I89" s="39">
        <f>SUMIFS(DATA!$J$9:$J$9,DATA!$D$9:$D$9,A89,DATA!$E$9:$E$9,$H$72,DATA!$I$9:$I$9,$C$71,DATA!$B$9:$B$9,"&gt;="&amp;$B$1,DATA!$B$9:$B$9,"&lt;="&amp;$B$2)/1000</f>
        <v>0</v>
      </c>
      <c r="J89" s="91">
        <f>COUNTIFS(DATA!$D$9:$D$9,A89,DATA!$E$9:$E$9,$J$72,DATA!$I$9:$I$9,$C$71,DATA!$B$9:$B$9,"&gt;="&amp;$B$1,DATA!$B$9:$B$9,"&lt;="&amp;$B$2)</f>
        <v>0</v>
      </c>
      <c r="K89" s="39">
        <f>SUMIFS(DATA!$J$9:$J$9,DATA!$D$9:$D$9,A89,DATA!$E$9:$E$9,$J$72,DATA!$I$9:$I$9,$C$71,DATA!$B$9:$B$9,"&gt;="&amp;$B$1,DATA!$B$9:$B$9,"&lt;="&amp;$B$2)/1000</f>
        <v>0</v>
      </c>
      <c r="L89" s="41" t="e">
        <f>SUMIFS(DATA!$AI$9:$AI$9,DATA!$D$9:$D$9,A89,DATA!$I$9:$I$9,$C$71,DATA!$B$9:$B$9,"&gt;="&amp;$B$1,DATA!$B$9:$B$9,"&lt;="&amp;$B$2)/C89</f>
        <v>#DIV/0!</v>
      </c>
      <c r="M89" s="31" t="e">
        <f>SUMIFS(DATA!$AJ$9:$AJ$9,DATA!$D$9:$D$9,A89,DATA!$I$9:$I$9,$C$71,DATA!$B$9:$B$9,"&gt;="&amp;$B$1,DATA!$B$9:$B$9,"&lt;="&amp;$B$2)/C89</f>
        <v>#DIV/0!</v>
      </c>
      <c r="N89" s="31" t="e">
        <f>SUMIFS(DATA!$AK$9:$AK$9,DATA!$D$9:$D$9,A89,DATA!$I$9:$I$9,$C$71,DATA!$B$9:$B$9,"&gt;="&amp;$B$1,DATA!$B$9:$B$9,"&lt;="&amp;$B$2)/C89</f>
        <v>#DIV/0!</v>
      </c>
      <c r="O89" s="31" t="e">
        <f>SUMIFS(DATA!$AL$9:$AL$9,DATA!$D$9:$D$9,A89,DATA!$I$9:$I$9,$C$71,DATA!$B$9:$B$9,"&gt;="&amp;$B$1,DATA!$B$9:$B$9,"&lt;="&amp;$B$2)/C89</f>
        <v>#DIV/0!</v>
      </c>
      <c r="P89" s="31" t="e">
        <f>SUMIFS(DATA!$AM$9:$AM$9,DATA!$D$9:$D$9,A89,DATA!$I$9:$I$9,$C$71,DATA!$B$9:$B$9,"&gt;="&amp;$B$1,DATA!$B$9:$B$9,"&lt;="&amp;$B$2)/C89</f>
        <v>#DIV/0!</v>
      </c>
      <c r="Q89" s="36" t="e">
        <f>SUMIFS(DATA!$AN$9:$AN$9,DATA!$D$9:$D$9,A89,DATA!$I$9:$I$9,$C$71,DATA!$B$9:$B$9,"&gt;="&amp;$B$1,DATA!$B$9:$B$9,"&lt;="&amp;$B$2)/C89</f>
        <v>#DIV/0!</v>
      </c>
    </row>
    <row r="90" spans="1:17" x14ac:dyDescent="0.25">
      <c r="A90" s="54" t="s">
        <v>82</v>
      </c>
      <c r="B90" s="134">
        <f>COUNTIFS(DATA!$D$9:$D$9,A90,DATA!$I$9:$I$9,$C$71,DATA!$B$9:$B$9,"&gt;="&amp;$B$1,DATA!$B$9:$B$9,"&lt;="&amp;$B$2)</f>
        <v>0</v>
      </c>
      <c r="C90" s="36">
        <f>SUMIFS(DATA!$J$9:$J$9,DATA!$D$9:$D$9,A90,DATA!$I$9:$I$9,$C$71,DATA!$B$9:$B$9,"&gt;="&amp;$B$1,DATA!$B$9:$B$9,"&lt;="&amp;$B$2)/1000</f>
        <v>0</v>
      </c>
      <c r="D90" s="134">
        <f>COUNTIFS(DATA!$D$9:$D$9,A90,DATA!$E$9:$E$9,$D$72,DATA!$I$9:$I$9,$C$71,DATA!$B$9:$B$9,"&gt;="&amp;$B$1,DATA!$B$9:$B$9,"&lt;="&amp;$B$2)</f>
        <v>0</v>
      </c>
      <c r="E90" s="39">
        <f>SUMIFS(DATA!$J$9:$J$9,DATA!$D$9:$D$9,A90,DATA!$E$9:$E$9,$D$72,DATA!$I$9:$I$9,$C$71,DATA!$B$9:$B$9,"&gt;="&amp;$B$1,DATA!$B$9:$B$9,"&lt;="&amp;$B$2)/1000</f>
        <v>0</v>
      </c>
      <c r="F90" s="134">
        <f>COUNTIFS(DATA!$D$9:$D$9,A90,DATA!$E$9:$E$9,$F$72,DATA!$I$9:$I$9,$C$71,DATA!$B$9:$B$9,"&gt;="&amp;$B$1,DATA!$B$9:$B$9,"&lt;="&amp;$B$2)</f>
        <v>0</v>
      </c>
      <c r="G90" s="39">
        <f>SUMIFS(DATA!$J$9:$J$9,DATA!$D$9:$D$9,A90,DATA!$E$9:$E$9,$F$72,DATA!$I$9:$I$9,$C$71,DATA!$B$9:$B$9,"&gt;="&amp;$B$1,DATA!$B$9:$B$9,"&lt;="&amp;$B$2)/1000</f>
        <v>0</v>
      </c>
      <c r="H90" s="134">
        <f>COUNTIFS(DATA!$D$9:$D$9,A90,DATA!$E$9:$E$9,$H$72,DATA!$I$9:$I$9,$C$71,DATA!$B$9:$B$9,"&gt;="&amp;$B$1,DATA!$B$9:$B$9,"&lt;="&amp;$B$2)</f>
        <v>0</v>
      </c>
      <c r="I90" s="39">
        <f>SUMIFS(DATA!$J$9:$J$9,DATA!$D$9:$D$9,A90,DATA!$E$9:$E$9,$H$72,DATA!$I$9:$I$9,$C$71,DATA!$B$9:$B$9,"&gt;="&amp;$B$1,DATA!$B$9:$B$9,"&lt;="&amp;$B$2)/1000</f>
        <v>0</v>
      </c>
      <c r="J90" s="134">
        <f>COUNTIFS(DATA!$D$9:$D$9,A90,DATA!$E$9:$E$9,$J$72,DATA!$I$9:$I$9,$C$71,DATA!$B$9:$B$9,"&gt;="&amp;$B$1,DATA!$B$9:$B$9,"&lt;="&amp;$B$2)</f>
        <v>0</v>
      </c>
      <c r="K90" s="39">
        <f>SUMIFS(DATA!$J$9:$J$9,DATA!$D$9:$D$9,A90,DATA!$E$9:$E$9,$J$72,DATA!$I$9:$I$9,$C$71,DATA!$B$9:$B$9,"&gt;="&amp;$B$1,DATA!$B$9:$B$9,"&lt;="&amp;$B$2)/1000</f>
        <v>0</v>
      </c>
      <c r="L90" s="41" t="e">
        <f>SUMIFS(DATA!$AI$9:$AI$9,DATA!$D$9:$D$9,A90,DATA!$I$9:$I$9,$C$71,DATA!$B$9:$B$9,"&gt;="&amp;$B$1,DATA!$B$9:$B$9,"&lt;="&amp;$B$2)/C90</f>
        <v>#DIV/0!</v>
      </c>
      <c r="M90" s="31" t="e">
        <f>SUMIFS(DATA!$AJ$9:$AJ$9,DATA!$D$9:$D$9,A90,DATA!$I$9:$I$9,$C$71,DATA!$B$9:$B$9,"&gt;="&amp;$B$1,DATA!$B$9:$B$9,"&lt;="&amp;$B$2)/C90</f>
        <v>#DIV/0!</v>
      </c>
      <c r="N90" s="31" t="e">
        <f>SUMIFS(DATA!$AK$9:$AK$9,DATA!$D$9:$D$9,A90,DATA!$I$9:$I$9,$C$71,DATA!$B$9:$B$9,"&gt;="&amp;$B$1,DATA!$B$9:$B$9,"&lt;="&amp;$B$2)/C90</f>
        <v>#DIV/0!</v>
      </c>
      <c r="O90" s="31" t="e">
        <f>SUMIFS(DATA!$AL$9:$AL$9,DATA!$D$9:$D$9,A90,DATA!$I$9:$I$9,$C$71,DATA!$B$9:$B$9,"&gt;="&amp;$B$1,DATA!$B$9:$B$9,"&lt;="&amp;$B$2)/C90</f>
        <v>#DIV/0!</v>
      </c>
      <c r="P90" s="31" t="e">
        <f>SUMIFS(DATA!$AM$9:$AM$9,DATA!$D$9:$D$9,A90,DATA!$I$9:$I$9,$C$71,DATA!$B$9:$B$9,"&gt;="&amp;$B$1,DATA!$B$9:$B$9,"&lt;="&amp;$B$2)/C90</f>
        <v>#DIV/0!</v>
      </c>
      <c r="Q90" s="36" t="e">
        <f>SUMIFS(DATA!$AN$9:$AN$9,DATA!$D$9:$D$9,A90,DATA!$I$9:$I$9,$C$71,DATA!$B$9:$B$9,"&gt;="&amp;$B$1,DATA!$B$9:$B$9,"&lt;="&amp;$B$2)/C90</f>
        <v>#DIV/0!</v>
      </c>
    </row>
    <row r="91" spans="1:17" x14ac:dyDescent="0.25">
      <c r="A91" s="155" t="s">
        <v>145</v>
      </c>
      <c r="B91" s="135">
        <f>COUNTIFS(DATA!$D$9:$D$9,A91,DATA!$I$9:$I$9,$C$71,DATA!$B$9:$B$9,"&gt;="&amp;$B$1,DATA!$B$9:$B$9,"&lt;="&amp;$B$2)</f>
        <v>0</v>
      </c>
      <c r="C91" s="36">
        <f>SUMIFS(DATA!$J$9:$J$9,DATA!$D$9:$D$9,A91,DATA!$I$9:$I$9,$C$71,DATA!$B$9:$B$9,"&gt;="&amp;$B$1,DATA!$B$9:$B$9,"&lt;="&amp;$B$2)/1000</f>
        <v>0</v>
      </c>
      <c r="D91" s="135">
        <f>COUNTIFS(DATA!$D$9:$D$9,A91,DATA!$E$9:$E$9,$D$72,DATA!$I$9:$I$9,$C$71,DATA!$B$9:$B$9,"&gt;="&amp;$B$1,DATA!$B$9:$B$9,"&lt;="&amp;$B$2)</f>
        <v>0</v>
      </c>
      <c r="E91" s="39">
        <f>SUMIFS(DATA!$J$9:$J$9,DATA!$D$9:$D$9,A91,DATA!$E$9:$E$9,$D$72,DATA!$I$9:$I$9,$C$71,DATA!$B$9:$B$9,"&gt;="&amp;$B$1,DATA!$B$9:$B$9,"&lt;="&amp;$B$2)/1000</f>
        <v>0</v>
      </c>
      <c r="F91" s="135">
        <f>COUNTIFS(DATA!$D$9:$D$9,A91,DATA!$E$9:$E$9,$F$72,DATA!$I$9:$I$9,$C$71,DATA!$B$9:$B$9,"&gt;="&amp;$B$1,DATA!$B$9:$B$9,"&lt;="&amp;$B$2)</f>
        <v>0</v>
      </c>
      <c r="G91" s="39">
        <f>SUMIFS(DATA!$J$9:$J$9,DATA!$D$9:$D$9,A91,DATA!$E$9:$E$9,$F$72,DATA!$I$9:$I$9,$C$71,DATA!$B$9:$B$9,"&gt;="&amp;$B$1,DATA!$B$9:$B$9,"&lt;="&amp;$B$2)/1000</f>
        <v>0</v>
      </c>
      <c r="H91" s="135">
        <f>COUNTIFS(DATA!$D$9:$D$9,A91,DATA!$E$9:$E$9,$H$72,DATA!$I$9:$I$9,$C$71,DATA!$B$9:$B$9,"&gt;="&amp;$B$1,DATA!$B$9:$B$9,"&lt;="&amp;$B$2)</f>
        <v>0</v>
      </c>
      <c r="I91" s="39">
        <f>SUMIFS(DATA!$J$9:$J$9,DATA!$D$9:$D$9,A91,DATA!$E$9:$E$9,$H$72,DATA!$I$9:$I$9,$C$71,DATA!$B$9:$B$9,"&gt;="&amp;$B$1,DATA!$B$9:$B$9,"&lt;="&amp;$B$2)/1000</f>
        <v>0</v>
      </c>
      <c r="J91" s="135">
        <f>COUNTIFS(DATA!$D$9:$D$9,A91,DATA!$E$9:$E$9,$J$72,DATA!$I$9:$I$9,$C$71,DATA!$B$9:$B$9,"&gt;="&amp;$B$1,DATA!$B$9:$B$9,"&lt;="&amp;$B$2)</f>
        <v>0</v>
      </c>
      <c r="K91" s="39">
        <f>SUMIFS(DATA!$J$9:$J$9,DATA!$D$9:$D$9,A91,DATA!$E$9:$E$9,$J$72,DATA!$I$9:$I$9,$C$71,DATA!$B$9:$B$9,"&gt;="&amp;$B$1,DATA!$B$9:$B$9,"&lt;="&amp;$B$2)/1000</f>
        <v>0</v>
      </c>
      <c r="L91" s="41" t="e">
        <f>SUMIFS(DATA!$AI$9:$AI$9,DATA!$D$9:$D$9,A91,DATA!$I$9:$I$9,$C$71,DATA!$B$9:$B$9,"&gt;="&amp;$B$1,DATA!$B$9:$B$9,"&lt;="&amp;$B$2)/C91</f>
        <v>#DIV/0!</v>
      </c>
      <c r="M91" s="31" t="e">
        <f>SUMIFS(DATA!$AJ$9:$AJ$9,DATA!$D$9:$D$9,A91,DATA!$I$9:$I$9,$C$71,DATA!$B$9:$B$9,"&gt;="&amp;$B$1,DATA!$B$9:$B$9,"&lt;="&amp;$B$2)/C91</f>
        <v>#DIV/0!</v>
      </c>
      <c r="N91" s="31" t="e">
        <f>SUMIFS(DATA!$AK$9:$AK$9,DATA!$D$9:$D$9,A91,DATA!$I$9:$I$9,$C$71,DATA!$B$9:$B$9,"&gt;="&amp;$B$1,DATA!$B$9:$B$9,"&lt;="&amp;$B$2)/C91</f>
        <v>#DIV/0!</v>
      </c>
      <c r="O91" s="31" t="e">
        <f>SUMIFS(DATA!$AL$9:$AL$9,DATA!$D$9:$D$9,A91,DATA!$I$9:$I$9,$C$71,DATA!$B$9:$B$9,"&gt;="&amp;$B$1,DATA!$B$9:$B$9,"&lt;="&amp;$B$2)/C91</f>
        <v>#DIV/0!</v>
      </c>
      <c r="P91" s="31" t="e">
        <f>SUMIFS(DATA!$AM$9:$AM$9,DATA!$D$9:$D$9,A91,DATA!$I$9:$I$9,$C$71,DATA!$B$9:$B$9,"&gt;="&amp;$B$1,DATA!$B$9:$B$9,"&lt;="&amp;$B$2)/C91</f>
        <v>#DIV/0!</v>
      </c>
      <c r="Q91" s="36" t="e">
        <f>SUMIFS(DATA!$AN$9:$AN$9,DATA!$D$9:$D$9,A91,DATA!$I$9:$I$9,$C$71,DATA!$B$9:$B$9,"&gt;="&amp;$B$1,DATA!$B$9:$B$9,"&lt;="&amp;$B$2)/C91</f>
        <v>#DIV/0!</v>
      </c>
    </row>
    <row r="92" spans="1:17" x14ac:dyDescent="0.25">
      <c r="A92" s="155" t="s">
        <v>177</v>
      </c>
      <c r="B92" s="156">
        <f>COUNTIFS(DATA!$D$9:$D$9,A92,DATA!$I$9:$I$9,$C$71,DATA!$B$9:$B$9,"&gt;="&amp;$B$1,DATA!$B$9:$B$9,"&lt;="&amp;$B$2)</f>
        <v>0</v>
      </c>
      <c r="C92" s="36">
        <f>SUMIFS(DATA!$J$9:$J$9,DATA!$D$9:$D$9,A92,DATA!$I$9:$I$9,$C$71,DATA!$B$9:$B$9,"&gt;="&amp;$B$1,DATA!$B$9:$B$9,"&lt;="&amp;$B$2)/1000</f>
        <v>0</v>
      </c>
      <c r="D92" s="156">
        <f>COUNTIFS(DATA!$D$9:$D$9,A92,DATA!$E$9:$E$9,$D$72,DATA!$I$9:$I$9,$C$71,DATA!$B$9:$B$9,"&gt;="&amp;$B$1,DATA!$B$9:$B$9,"&lt;="&amp;$B$2)</f>
        <v>0</v>
      </c>
      <c r="E92" s="39">
        <f>SUMIFS(DATA!$J$9:$J$9,DATA!$D$9:$D$9,A92,DATA!$E$9:$E$9,$D$72,DATA!$I$9:$I$9,$C$71,DATA!$B$9:$B$9,"&gt;="&amp;$B$1,DATA!$B$9:$B$9,"&lt;="&amp;$B$2)/1000</f>
        <v>0</v>
      </c>
      <c r="F92" s="156">
        <f>COUNTIFS(DATA!$D$9:$D$9,A92,DATA!$E$9:$E$9,$F$72,DATA!$I$9:$I$9,$C$71,DATA!$B$9:$B$9,"&gt;="&amp;$B$1,DATA!$B$9:$B$9,"&lt;="&amp;$B$2)</f>
        <v>0</v>
      </c>
      <c r="G92" s="39">
        <f>SUMIFS(DATA!$J$9:$J$9,DATA!$D$9:$D$9,A92,DATA!$E$9:$E$9,$F$72,DATA!$I$9:$I$9,$C$71,DATA!$B$9:$B$9,"&gt;="&amp;$B$1,DATA!$B$9:$B$9,"&lt;="&amp;$B$2)/1000</f>
        <v>0</v>
      </c>
      <c r="H92" s="156">
        <f>COUNTIFS(DATA!$D$9:$D$9,A92,DATA!$E$9:$E$9,$H$72,DATA!$I$9:$I$9,$C$71,DATA!$B$9:$B$9,"&gt;="&amp;$B$1,DATA!$B$9:$B$9,"&lt;="&amp;$B$2)</f>
        <v>0</v>
      </c>
      <c r="I92" s="39">
        <f>SUMIFS(DATA!$J$9:$J$9,DATA!$D$9:$D$9,A92,DATA!$E$9:$E$9,$H$72,DATA!$I$9:$I$9,$C$71,DATA!$B$9:$B$9,"&gt;="&amp;$B$1,DATA!$B$9:$B$9,"&lt;="&amp;$B$2)/1000</f>
        <v>0</v>
      </c>
      <c r="J92" s="156">
        <f>COUNTIFS(DATA!$D$9:$D$9,A92,DATA!$E$9:$E$9,$J$72,DATA!$I$9:$I$9,$C$71,DATA!$B$9:$B$9,"&gt;="&amp;$B$1,DATA!$B$9:$B$9,"&lt;="&amp;$B$2)</f>
        <v>0</v>
      </c>
      <c r="K92" s="39">
        <f>SUMIFS(DATA!$J$9:$J$9,DATA!$D$9:$D$9,A92,DATA!$E$9:$E$9,$J$72,DATA!$I$9:$I$9,$C$71,DATA!$B$9:$B$9,"&gt;="&amp;$B$1,DATA!$B$9:$B$9,"&lt;="&amp;$B$2)/1000</f>
        <v>0</v>
      </c>
      <c r="L92" s="41" t="e">
        <f>SUMIFS(DATA!$AI$9:$AI$9,DATA!$D$9:$D$9,A92,DATA!$I$9:$I$9,$C$71,DATA!$B$9:$B$9,"&gt;="&amp;$B$1,DATA!$B$9:$B$9,"&lt;="&amp;$B$2)/C92</f>
        <v>#DIV/0!</v>
      </c>
      <c r="M92" s="31" t="e">
        <f>SUMIFS(DATA!$AJ$9:$AJ$9,DATA!$D$9:$D$9,A92,DATA!$I$9:$I$9,$C$71,DATA!$B$9:$B$9,"&gt;="&amp;$B$1,DATA!$B$9:$B$9,"&lt;="&amp;$B$2)/C92</f>
        <v>#DIV/0!</v>
      </c>
      <c r="N92" s="31" t="e">
        <f>SUMIFS(DATA!$AK$9:$AK$9,DATA!$D$9:$D$9,A92,DATA!$I$9:$I$9,$C$71,DATA!$B$9:$B$9,"&gt;="&amp;$B$1,DATA!$B$9:$B$9,"&lt;="&amp;$B$2)/C92</f>
        <v>#DIV/0!</v>
      </c>
      <c r="O92" s="31" t="e">
        <f>SUMIFS(DATA!$AL$9:$AL$9,DATA!$D$9:$D$9,A92,DATA!$I$9:$I$9,$C$71,DATA!$B$9:$B$9,"&gt;="&amp;$B$1,DATA!$B$9:$B$9,"&lt;="&amp;$B$2)/C92</f>
        <v>#DIV/0!</v>
      </c>
      <c r="P92" s="31" t="e">
        <f>SUMIFS(DATA!$AM$9:$AM$9,DATA!$D$9:$D$9,A92,DATA!$I$9:$I$9,$C$71,DATA!$B$9:$B$9,"&gt;="&amp;$B$1,DATA!$B$9:$B$9,"&lt;="&amp;$B$2)/C92</f>
        <v>#DIV/0!</v>
      </c>
      <c r="Q92" s="36" t="e">
        <f>SUMIFS(DATA!$AN$9:$AN$9,DATA!$D$9:$D$9,A92,DATA!$I$9:$I$9,$C$71,DATA!$B$9:$B$9,"&gt;="&amp;$B$1,DATA!$B$9:$B$9,"&lt;="&amp;$B$2)/C92</f>
        <v>#DIV/0!</v>
      </c>
    </row>
    <row r="93" spans="1:17" x14ac:dyDescent="0.25">
      <c r="A93" s="160" t="s">
        <v>144</v>
      </c>
      <c r="B93" s="159">
        <f>COUNTIFS(DATA!$D$9:$D$9,A93,DATA!$I$9:$I$9,$C$71,DATA!$B$9:$B$9,"&gt;="&amp;$B$1,DATA!$B$9:$B$9,"&lt;="&amp;$B$2)</f>
        <v>0</v>
      </c>
      <c r="C93" s="36">
        <f>SUMIFS(DATA!$J$9:$J$9,DATA!$D$9:$D$9,A93,DATA!$I$9:$I$9,$C$71,DATA!$B$9:$B$9,"&gt;="&amp;$B$1,DATA!$B$9:$B$9,"&lt;="&amp;$B$2)/1000</f>
        <v>0</v>
      </c>
      <c r="D93" s="159">
        <f>COUNTIFS(DATA!$D$9:$D$9,A93,DATA!$E$9:$E$9,$D$72,DATA!$I$9:$I$9,$C$71,DATA!$B$9:$B$9,"&gt;="&amp;$B$1,DATA!$B$9:$B$9,"&lt;="&amp;$B$2)</f>
        <v>0</v>
      </c>
      <c r="E93" s="39">
        <f>SUMIFS(DATA!$J$9:$J$9,DATA!$D$9:$D$9,A93,DATA!$E$9:$E$9,$D$72,DATA!$I$9:$I$9,$C$71,DATA!$B$9:$B$9,"&gt;="&amp;$B$1,DATA!$B$9:$B$9,"&lt;="&amp;$B$2)/1000</f>
        <v>0</v>
      </c>
      <c r="F93" s="159">
        <f>COUNTIFS(DATA!$D$9:$D$9,A93,DATA!$E$9:$E$9,$F$72,DATA!$I$9:$I$9,$C$71,DATA!$B$9:$B$9,"&gt;="&amp;$B$1,DATA!$B$9:$B$9,"&lt;="&amp;$B$2)</f>
        <v>0</v>
      </c>
      <c r="G93" s="39">
        <f>SUMIFS(DATA!$J$9:$J$9,DATA!$D$9:$D$9,A93,DATA!$E$9:$E$9,$F$72,DATA!$I$9:$I$9,$C$71,DATA!$B$9:$B$9,"&gt;="&amp;$B$1,DATA!$B$9:$B$9,"&lt;="&amp;$B$2)/1000</f>
        <v>0</v>
      </c>
      <c r="H93" s="159">
        <f>COUNTIFS(DATA!$D$9:$D$9,A93,DATA!$E$9:$E$9,$H$72,DATA!$I$9:$I$9,$C$71,DATA!$B$9:$B$9,"&gt;="&amp;$B$1,DATA!$B$9:$B$9,"&lt;="&amp;$B$2)</f>
        <v>0</v>
      </c>
      <c r="I93" s="39">
        <f>SUMIFS(DATA!$J$9:$J$9,DATA!$D$9:$D$9,A93,DATA!$E$9:$E$9,$H$72,DATA!$I$9:$I$9,$C$71,DATA!$B$9:$B$9,"&gt;="&amp;$B$1,DATA!$B$9:$B$9,"&lt;="&amp;$B$2)/1000</f>
        <v>0</v>
      </c>
      <c r="J93" s="159">
        <f>COUNTIFS(DATA!$D$9:$D$9,A93,DATA!$E$9:$E$9,$J$72,DATA!$I$9:$I$9,$C$71,DATA!$B$9:$B$9,"&gt;="&amp;$B$1,DATA!$B$9:$B$9,"&lt;="&amp;$B$2)</f>
        <v>0</v>
      </c>
      <c r="K93" s="39">
        <f>SUMIFS(DATA!$J$9:$J$9,DATA!$D$9:$D$9,A93,DATA!$E$9:$E$9,$J$72,DATA!$I$9:$I$9,$C$71,DATA!$B$9:$B$9,"&gt;="&amp;$B$1,DATA!$B$9:$B$9,"&lt;="&amp;$B$2)/1000</f>
        <v>0</v>
      </c>
      <c r="L93" s="41" t="e">
        <f>SUMIFS(DATA!$AI$9:$AI$9,DATA!$D$9:$D$9,A93,DATA!$I$9:$I$9,$C$71,DATA!$B$9:$B$9,"&gt;="&amp;$B$1,DATA!$B$9:$B$9,"&lt;="&amp;$B$2)/C93</f>
        <v>#DIV/0!</v>
      </c>
      <c r="M93" s="31" t="e">
        <f>SUMIFS(DATA!$AJ$9:$AJ$9,DATA!$D$9:$D$9,A93,DATA!$I$9:$I$9,$C$71,DATA!$B$9:$B$9,"&gt;="&amp;$B$1,DATA!$B$9:$B$9,"&lt;="&amp;$B$2)/C93</f>
        <v>#DIV/0!</v>
      </c>
      <c r="N93" s="31" t="e">
        <f>SUMIFS(DATA!$AK$9:$AK$9,DATA!$D$9:$D$9,A93,DATA!$I$9:$I$9,$C$71,DATA!$B$9:$B$9,"&gt;="&amp;$B$1,DATA!$B$9:$B$9,"&lt;="&amp;$B$2)/C93</f>
        <v>#DIV/0!</v>
      </c>
      <c r="O93" s="31" t="e">
        <f>SUMIFS(DATA!$AL$9:$AL$9,DATA!$D$9:$D$9,A93,DATA!$I$9:$I$9,$C$71,DATA!$B$9:$B$9,"&gt;="&amp;$B$1,DATA!$B$9:$B$9,"&lt;="&amp;$B$2)/C93</f>
        <v>#DIV/0!</v>
      </c>
      <c r="P93" s="31" t="e">
        <f>SUMIFS(DATA!$AM$9:$AM$9,DATA!$D$9:$D$9,A93,DATA!$I$9:$I$9,$C$71,DATA!$B$9:$B$9,"&gt;="&amp;$B$1,DATA!$B$9:$B$9,"&lt;="&amp;$B$2)/C93</f>
        <v>#DIV/0!</v>
      </c>
      <c r="Q93" s="36" t="e">
        <f>SUMIFS(DATA!$AN$9:$AN$9,DATA!$D$9:$D$9,A93,DATA!$I$9:$I$9,$C$71,DATA!$B$9:$B$9,"&gt;="&amp;$B$1,DATA!$B$9:$B$9,"&lt;="&amp;$B$2)/C93</f>
        <v>#DIV/0!</v>
      </c>
    </row>
    <row r="94" spans="1:17" x14ac:dyDescent="0.25">
      <c r="A94" s="160" t="s">
        <v>136</v>
      </c>
      <c r="B94" s="161">
        <f>COUNTIFS(DATA!$D$9:$D$9,A94,DATA!$I$9:$I$9,$C$71,DATA!$B$9:$B$9,"&gt;="&amp;$B$1,DATA!$B$9:$B$9,"&lt;="&amp;$B$2)</f>
        <v>0</v>
      </c>
      <c r="C94" s="36">
        <f>SUMIFS(DATA!$J$9:$J$9,DATA!$D$9:$D$9,A94,DATA!$I$9:$I$9,$C$71,DATA!$B$9:$B$9,"&gt;="&amp;$B$1,DATA!$B$9:$B$9,"&lt;="&amp;$B$2)/1000</f>
        <v>0</v>
      </c>
      <c r="D94" s="161">
        <f>COUNTIFS(DATA!$D$9:$D$9,A94,DATA!$E$9:$E$9,$D$72,DATA!$I$9:$I$9,$C$71,DATA!$B$9:$B$9,"&gt;="&amp;$B$1,DATA!$B$9:$B$9,"&lt;="&amp;$B$2)</f>
        <v>0</v>
      </c>
      <c r="E94" s="39">
        <f>SUMIFS(DATA!$J$9:$J$9,DATA!$D$9:$D$9,A94,DATA!$E$9:$E$9,$D$72,DATA!$I$9:$I$9,$C$71,DATA!$B$9:$B$9,"&gt;="&amp;$B$1,DATA!$B$9:$B$9,"&lt;="&amp;$B$2)/1000</f>
        <v>0</v>
      </c>
      <c r="F94" s="161">
        <f>COUNTIFS(DATA!$D$9:$D$9,A94,DATA!$E$9:$E$9,$F$72,DATA!$I$9:$I$9,$C$71,DATA!$B$9:$B$9,"&gt;="&amp;$B$1,DATA!$B$9:$B$9,"&lt;="&amp;$B$2)</f>
        <v>0</v>
      </c>
      <c r="G94" s="39">
        <f>SUMIFS(DATA!$J$9:$J$9,DATA!$D$9:$D$9,A94,DATA!$E$9:$E$9,$F$72,DATA!$I$9:$I$9,$C$71,DATA!$B$9:$B$9,"&gt;="&amp;$B$1,DATA!$B$9:$B$9,"&lt;="&amp;$B$2)/1000</f>
        <v>0</v>
      </c>
      <c r="H94" s="161">
        <f>COUNTIFS(DATA!$D$9:$D$9,A94,DATA!$E$9:$E$9,$H$72,DATA!$I$9:$I$9,$C$71,DATA!$B$9:$B$9,"&gt;="&amp;$B$1,DATA!$B$9:$B$9,"&lt;="&amp;$B$2)</f>
        <v>0</v>
      </c>
      <c r="I94" s="39">
        <f>SUMIFS(DATA!$J$9:$J$9,DATA!$D$9:$D$9,A94,DATA!$E$9:$E$9,$H$72,DATA!$I$9:$I$9,$C$71,DATA!$B$9:$B$9,"&gt;="&amp;$B$1,DATA!$B$9:$B$9,"&lt;="&amp;$B$2)/1000</f>
        <v>0</v>
      </c>
      <c r="J94" s="161">
        <f>COUNTIFS(DATA!$D$9:$D$9,A94,DATA!$E$9:$E$9,$J$72,DATA!$I$9:$I$9,$C$71,DATA!$B$9:$B$9,"&gt;="&amp;$B$1,DATA!$B$9:$B$9,"&lt;="&amp;$B$2)</f>
        <v>0</v>
      </c>
      <c r="K94" s="39">
        <f>SUMIFS(DATA!$J$9:$J$9,DATA!$D$9:$D$9,A94,DATA!$E$9:$E$9,$J$72,DATA!$I$9:$I$9,$C$71,DATA!$B$9:$B$9,"&gt;="&amp;$B$1,DATA!$B$9:$B$9,"&lt;="&amp;$B$2)/1000</f>
        <v>0</v>
      </c>
      <c r="L94" s="41" t="e">
        <f>SUMIFS(DATA!$AI$9:$AI$9,DATA!$D$9:$D$9,A94,DATA!$I$9:$I$9,$C$71,DATA!$B$9:$B$9,"&gt;="&amp;$B$1,DATA!$B$9:$B$9,"&lt;="&amp;$B$2)/C94</f>
        <v>#DIV/0!</v>
      </c>
      <c r="M94" s="31" t="e">
        <f>SUMIFS(DATA!$AJ$9:$AJ$9,DATA!$D$9:$D$9,A94,DATA!$I$9:$I$9,$C$71,DATA!$B$9:$B$9,"&gt;="&amp;$B$1,DATA!$B$9:$B$9,"&lt;="&amp;$B$2)/C94</f>
        <v>#DIV/0!</v>
      </c>
      <c r="N94" s="31" t="e">
        <f>SUMIFS(DATA!$AK$9:$AK$9,DATA!$D$9:$D$9,A94,DATA!$I$9:$I$9,$C$71,DATA!$B$9:$B$9,"&gt;="&amp;$B$1,DATA!$B$9:$B$9,"&lt;="&amp;$B$2)/C94</f>
        <v>#DIV/0!</v>
      </c>
      <c r="O94" s="31" t="e">
        <f>SUMIFS(DATA!$AL$9:$AL$9,DATA!$D$9:$D$9,A94,DATA!$I$9:$I$9,$C$71,DATA!$B$9:$B$9,"&gt;="&amp;$B$1,DATA!$B$9:$B$9,"&lt;="&amp;$B$2)/C94</f>
        <v>#DIV/0!</v>
      </c>
      <c r="P94" s="31" t="e">
        <f>SUMIFS(DATA!$AM$9:$AM$9,DATA!$D$9:$D$9,A94,DATA!$I$9:$I$9,$C$71,DATA!$B$9:$B$9,"&gt;="&amp;$B$1,DATA!$B$9:$B$9,"&lt;="&amp;$B$2)/C94</f>
        <v>#DIV/0!</v>
      </c>
      <c r="Q94" s="36" t="e">
        <f>SUMIFS(DATA!$AN$9:$AN$9,DATA!$D$9:$D$9,A94,DATA!$I$9:$I$9,$C$71,DATA!$B$9:$B$9,"&gt;="&amp;$B$1,DATA!$B$9:$B$9,"&lt;="&amp;$B$2)/C94</f>
        <v>#DIV/0!</v>
      </c>
    </row>
    <row r="95" spans="1:17" x14ac:dyDescent="0.25">
      <c r="A95" s="197" t="s">
        <v>169</v>
      </c>
      <c r="B95" s="169">
        <f>COUNTIFS(DATA!$D$9:$D$9,A95,DATA!$I$9:$I$9,$C$71,DATA!$B$9:$B$9,"&gt;="&amp;$B$1,DATA!$B$9:$B$9,"&lt;="&amp;$B$2)</f>
        <v>0</v>
      </c>
      <c r="C95" s="36">
        <f>SUMIFS(DATA!$J$9:$J$9,DATA!$D$9:$D$9,A95,DATA!$I$9:$I$9,$C$71,DATA!$B$9:$B$9,"&gt;="&amp;$B$1,DATA!$B$9:$B$9,"&lt;="&amp;$B$2)/1000</f>
        <v>0</v>
      </c>
      <c r="D95" s="169">
        <f>COUNTIFS(DATA!$D$9:$D$9,A95,DATA!$E$9:$E$9,$D$72,DATA!$I$9:$I$9,$C$71,DATA!$B$9:$B$9,"&gt;="&amp;$B$1,DATA!$B$9:$B$9,"&lt;="&amp;$B$2)</f>
        <v>0</v>
      </c>
      <c r="E95" s="39">
        <f>SUMIFS(DATA!$J$9:$J$9,DATA!$D$9:$D$9,A95,DATA!$E$9:$E$9,$D$72,DATA!$I$9:$I$9,$C$71,DATA!$B$9:$B$9,"&gt;="&amp;$B$1,DATA!$B$9:$B$9,"&lt;="&amp;$B$2)/1000</f>
        <v>0</v>
      </c>
      <c r="F95" s="169">
        <f>COUNTIFS(DATA!$D$9:$D$9,A95,DATA!$E$9:$E$9,$F$72,DATA!$I$9:$I$9,$C$71,DATA!$B$9:$B$9,"&gt;="&amp;$B$1,DATA!$B$9:$B$9,"&lt;="&amp;$B$2)</f>
        <v>0</v>
      </c>
      <c r="G95" s="39">
        <f>SUMIFS(DATA!$J$9:$J$9,DATA!$D$9:$D$9,A95,DATA!$E$9:$E$9,$F$72,DATA!$I$9:$I$9,$C$71,DATA!$B$9:$B$9,"&gt;="&amp;$B$1,DATA!$B$9:$B$9,"&lt;="&amp;$B$2)/1000</f>
        <v>0</v>
      </c>
      <c r="H95" s="169">
        <f>COUNTIFS(DATA!$D$9:$D$9,A95,DATA!$E$9:$E$9,$H$72,DATA!$I$9:$I$9,$C$71,DATA!$B$9:$B$9,"&gt;="&amp;$B$1,DATA!$B$9:$B$9,"&lt;="&amp;$B$2)</f>
        <v>0</v>
      </c>
      <c r="I95" s="39">
        <f>SUMIFS(DATA!$J$9:$J$9,DATA!$D$9:$D$9,A95,DATA!$E$9:$E$9,$H$72,DATA!$I$9:$I$9,$C$71,DATA!$B$9:$B$9,"&gt;="&amp;$B$1,DATA!$B$9:$B$9,"&lt;="&amp;$B$2)/1000</f>
        <v>0</v>
      </c>
      <c r="J95" s="169">
        <f>COUNTIFS(DATA!$D$9:$D$9,A95,DATA!$E$9:$E$9,$J$72,DATA!$I$9:$I$9,$C$71,DATA!$B$9:$B$9,"&gt;="&amp;$B$1,DATA!$B$9:$B$9,"&lt;="&amp;$B$2)</f>
        <v>0</v>
      </c>
      <c r="K95" s="39">
        <f>SUMIFS(DATA!$J$9:$J$9,DATA!$D$9:$D$9,A95,DATA!$E$9:$E$9,$J$72,DATA!$I$9:$I$9,$C$71,DATA!$B$9:$B$9,"&gt;="&amp;$B$1,DATA!$B$9:$B$9,"&lt;="&amp;$B$2)/1000</f>
        <v>0</v>
      </c>
      <c r="L95" s="41" t="e">
        <f>SUMIFS(DATA!$AI$9:$AI$9,DATA!$D$9:$D$9,A95,DATA!$I$9:$I$9,$C$71,DATA!$B$9:$B$9,"&gt;="&amp;$B$1,DATA!$B$9:$B$9,"&lt;="&amp;$B$2)/C95</f>
        <v>#DIV/0!</v>
      </c>
      <c r="M95" s="31" t="e">
        <f>SUMIFS(DATA!$AJ$9:$AJ$9,DATA!$D$9:$D$9,A95,DATA!$I$9:$I$9,$C$71,DATA!$B$9:$B$9,"&gt;="&amp;$B$1,DATA!$B$9:$B$9,"&lt;="&amp;$B$2)/C95</f>
        <v>#DIV/0!</v>
      </c>
      <c r="N95" s="31" t="e">
        <f>SUMIFS(DATA!$AK$9:$AK$9,DATA!$D$9:$D$9,A95,DATA!$I$9:$I$9,$C$71,DATA!$B$9:$B$9,"&gt;="&amp;$B$1,DATA!$B$9:$B$9,"&lt;="&amp;$B$2)/C95</f>
        <v>#DIV/0!</v>
      </c>
      <c r="O95" s="31" t="e">
        <f>SUMIFS(DATA!$AL$9:$AL$9,DATA!$D$9:$D$9,A95,DATA!$I$9:$I$9,$C$71,DATA!$B$9:$B$9,"&gt;="&amp;$B$1,DATA!$B$9:$B$9,"&lt;="&amp;$B$2)/C95</f>
        <v>#DIV/0!</v>
      </c>
      <c r="P95" s="31" t="e">
        <f>SUMIFS(DATA!$AM$9:$AM$9,DATA!$D$9:$D$9,A95,DATA!$I$9:$I$9,$C$71,DATA!$B$9:$B$9,"&gt;="&amp;$B$1,DATA!$B$9:$B$9,"&lt;="&amp;$B$2)/C95</f>
        <v>#DIV/0!</v>
      </c>
      <c r="Q95" s="36" t="e">
        <f>SUMIFS(DATA!$AN$9:$AN$9,DATA!$D$9:$D$9,A95,DATA!$I$9:$I$9,$C$71,DATA!$B$9:$B$9,"&gt;="&amp;$B$1,DATA!$B$9:$B$9,"&lt;="&amp;$B$2)/C95</f>
        <v>#DIV/0!</v>
      </c>
    </row>
    <row r="96" spans="1:17" x14ac:dyDescent="0.25">
      <c r="A96" s="197" t="s">
        <v>168</v>
      </c>
      <c r="B96" s="171">
        <f>COUNTIFS(DATA!$D$9:$D$9,A96,DATA!$I$9:$I$9,$C$71,DATA!$B$9:$B$9,"&gt;="&amp;$B$1,DATA!$B$9:$B$9,"&lt;="&amp;$B$2)</f>
        <v>0</v>
      </c>
      <c r="C96" s="36">
        <f>SUMIFS(DATA!$J$9:$J$9,DATA!$D$9:$D$9,A96,DATA!$I$9:$I$9,$C$71,DATA!$B$9:$B$9,"&gt;="&amp;$B$1,DATA!$B$9:$B$9,"&lt;="&amp;$B$2)/1000</f>
        <v>0</v>
      </c>
      <c r="D96" s="171">
        <f>COUNTIFS(DATA!$D$9:$D$9,A96,DATA!$E$9:$E$9,$D$72,DATA!$I$9:$I$9,$C$71,DATA!$B$9:$B$9,"&gt;="&amp;$B$1,DATA!$B$9:$B$9,"&lt;="&amp;$B$2)</f>
        <v>0</v>
      </c>
      <c r="E96" s="39">
        <f>SUMIFS(DATA!$J$9:$J$9,DATA!$D$9:$D$9,A96,DATA!$E$9:$E$9,$D$72,DATA!$I$9:$I$9,$C$71,DATA!$B$9:$B$9,"&gt;="&amp;$B$1,DATA!$B$9:$B$9,"&lt;="&amp;$B$2)/1000</f>
        <v>0</v>
      </c>
      <c r="F96" s="171">
        <f>COUNTIFS(DATA!$D$9:$D$9,A96,DATA!$E$9:$E$9,$F$72,DATA!$I$9:$I$9,$C$71,DATA!$B$9:$B$9,"&gt;="&amp;$B$1,DATA!$B$9:$B$9,"&lt;="&amp;$B$2)</f>
        <v>0</v>
      </c>
      <c r="G96" s="39">
        <f>SUMIFS(DATA!$J$9:$J$9,DATA!$D$9:$D$9,A96,DATA!$E$9:$E$9,$F$72,DATA!$I$9:$I$9,$C$71,DATA!$B$9:$B$9,"&gt;="&amp;$B$1,DATA!$B$9:$B$9,"&lt;="&amp;$B$2)/1000</f>
        <v>0</v>
      </c>
      <c r="H96" s="171">
        <f>COUNTIFS(DATA!$D$9:$D$9,A96,DATA!$E$9:$E$9,$H$72,DATA!$I$9:$I$9,$C$71,DATA!$B$9:$B$9,"&gt;="&amp;$B$1,DATA!$B$9:$B$9,"&lt;="&amp;$B$2)</f>
        <v>0</v>
      </c>
      <c r="I96" s="39">
        <f>SUMIFS(DATA!$J$9:$J$9,DATA!$D$9:$D$9,A96,DATA!$E$9:$E$9,$H$72,DATA!$I$9:$I$9,$C$71,DATA!$B$9:$B$9,"&gt;="&amp;$B$1,DATA!$B$9:$B$9,"&lt;="&amp;$B$2)/1000</f>
        <v>0</v>
      </c>
      <c r="J96" s="171">
        <f>COUNTIFS(DATA!$D$9:$D$9,A96,DATA!$E$9:$E$9,$J$72,DATA!$I$9:$I$9,$C$71,DATA!$B$9:$B$9,"&gt;="&amp;$B$1,DATA!$B$9:$B$9,"&lt;="&amp;$B$2)</f>
        <v>0</v>
      </c>
      <c r="K96" s="39">
        <f>SUMIFS(DATA!$J$9:$J$9,DATA!$D$9:$D$9,A96,DATA!$E$9:$E$9,$J$72,DATA!$I$9:$I$9,$C$71,DATA!$B$9:$B$9,"&gt;="&amp;$B$1,DATA!$B$9:$B$9,"&lt;="&amp;$B$2)/1000</f>
        <v>0</v>
      </c>
      <c r="L96" s="41" t="e">
        <f>SUMIFS(DATA!$AI$9:$AI$9,DATA!$D$9:$D$9,A96,DATA!$I$9:$I$9,$C$71,DATA!$B$9:$B$9,"&gt;="&amp;$B$1,DATA!$B$9:$B$9,"&lt;="&amp;$B$2)/C96</f>
        <v>#DIV/0!</v>
      </c>
      <c r="M96" s="31" t="e">
        <f>SUMIFS(DATA!$AJ$9:$AJ$9,DATA!$D$9:$D$9,A96,DATA!$I$9:$I$9,$C$71,DATA!$B$9:$B$9,"&gt;="&amp;$B$1,DATA!$B$9:$B$9,"&lt;="&amp;$B$2)/C96</f>
        <v>#DIV/0!</v>
      </c>
      <c r="N96" s="31" t="e">
        <f>SUMIFS(DATA!$AK$9:$AK$9,DATA!$D$9:$D$9,A96,DATA!$I$9:$I$9,$C$71,DATA!$B$9:$B$9,"&gt;="&amp;$B$1,DATA!$B$9:$B$9,"&lt;="&amp;$B$2)/C96</f>
        <v>#DIV/0!</v>
      </c>
      <c r="O96" s="31" t="e">
        <f>SUMIFS(DATA!$AL$9:$AL$9,DATA!$D$9:$D$9,A96,DATA!$I$9:$I$9,$C$71,DATA!$B$9:$B$9,"&gt;="&amp;$B$1,DATA!$B$9:$B$9,"&lt;="&amp;$B$2)/C96</f>
        <v>#DIV/0!</v>
      </c>
      <c r="P96" s="31" t="e">
        <f>SUMIFS(DATA!$AM$9:$AM$9,DATA!$D$9:$D$9,A96,DATA!$I$9:$I$9,$C$71,DATA!$B$9:$B$9,"&gt;="&amp;$B$1,DATA!$B$9:$B$9,"&lt;="&amp;$B$2)/C96</f>
        <v>#DIV/0!</v>
      </c>
      <c r="Q96" s="36" t="e">
        <f>SUMIFS(DATA!$AN$9:$AN$9,DATA!$D$9:$D$9,A96,DATA!$I$9:$I$9,$C$71,DATA!$B$9:$B$9,"&gt;="&amp;$B$1,DATA!$B$9:$B$9,"&lt;="&amp;$B$2)/C96</f>
        <v>#DIV/0!</v>
      </c>
    </row>
    <row r="97" spans="1:19" x14ac:dyDescent="0.25">
      <c r="A97" s="197" t="s">
        <v>73</v>
      </c>
      <c r="B97" s="176">
        <f>COUNTIFS(DATA!$D$9:$D$9,A97,DATA!$I$9:$I$9,$C$71,DATA!$B$9:$B$9,"&gt;="&amp;$B$1,DATA!$B$9:$B$9,"&lt;="&amp;$B$2)</f>
        <v>0</v>
      </c>
      <c r="C97" s="36">
        <f>SUMIFS(DATA!$J$9:$J$9,DATA!$D$9:$D$9,A97,DATA!$I$9:$I$9,$C$71,DATA!$B$9:$B$9,"&gt;="&amp;$B$1,DATA!$B$9:$B$9,"&lt;="&amp;$B$2)/1000</f>
        <v>0</v>
      </c>
      <c r="D97" s="176">
        <f>COUNTIFS(DATA!$D$9:$D$9,A97,DATA!$E$9:$E$9,$D$72,DATA!$I$9:$I$9,$C$71,DATA!$B$9:$B$9,"&gt;="&amp;$B$1,DATA!$B$9:$B$9,"&lt;="&amp;$B$2)</f>
        <v>0</v>
      </c>
      <c r="E97" s="39">
        <f>SUMIFS(DATA!$J$9:$J$9,DATA!$D$9:$D$9,A97,DATA!$E$9:$E$9,$D$72,DATA!$I$9:$I$9,$C$71,DATA!$B$9:$B$9,"&gt;="&amp;$B$1,DATA!$B$9:$B$9,"&lt;="&amp;$B$2)/1000</f>
        <v>0</v>
      </c>
      <c r="F97" s="176">
        <f>COUNTIFS(DATA!$D$9:$D$9,A97,DATA!$E$9:$E$9,$F$72,DATA!$I$9:$I$9,$C$71,DATA!$B$9:$B$9,"&gt;="&amp;$B$1,DATA!$B$9:$B$9,"&lt;="&amp;$B$2)</f>
        <v>0</v>
      </c>
      <c r="G97" s="39">
        <f>SUMIFS(DATA!$J$9:$J$9,DATA!$D$9:$D$9,A97,DATA!$E$9:$E$9,$F$72,DATA!$I$9:$I$9,$C$71,DATA!$B$9:$B$9,"&gt;="&amp;$B$1,DATA!$B$9:$B$9,"&lt;="&amp;$B$2)/1000</f>
        <v>0</v>
      </c>
      <c r="H97" s="176">
        <f>COUNTIFS(DATA!$D$9:$D$9,A97,DATA!$E$9:$E$9,$H$72,DATA!$I$9:$I$9,$C$71,DATA!$B$9:$B$9,"&gt;="&amp;$B$1,DATA!$B$9:$B$9,"&lt;="&amp;$B$2)</f>
        <v>0</v>
      </c>
      <c r="I97" s="39">
        <f>SUMIFS(DATA!$J$9:$J$9,DATA!$D$9:$D$9,A97,DATA!$E$9:$E$9,$H$72,DATA!$I$9:$I$9,$C$71,DATA!$B$9:$B$9,"&gt;="&amp;$B$1,DATA!$B$9:$B$9,"&lt;="&amp;$B$2)/1000</f>
        <v>0</v>
      </c>
      <c r="J97" s="176">
        <f>COUNTIFS(DATA!$D$9:$D$9,A97,DATA!$E$9:$E$9,$J$72,DATA!$I$9:$I$9,$C$71,DATA!$B$9:$B$9,"&gt;="&amp;$B$1,DATA!$B$9:$B$9,"&lt;="&amp;$B$2)</f>
        <v>0</v>
      </c>
      <c r="K97" s="39">
        <f>SUMIFS(DATA!$J$9:$J$9,DATA!$D$9:$D$9,A97,DATA!$E$9:$E$9,$J$72,DATA!$I$9:$I$9,$C$71,DATA!$B$9:$B$9,"&gt;="&amp;$B$1,DATA!$B$9:$B$9,"&lt;="&amp;$B$2)/1000</f>
        <v>0</v>
      </c>
      <c r="L97" s="41" t="e">
        <f>SUMIFS(DATA!$AI$9:$AI$9,DATA!$D$9:$D$9,A97,DATA!$I$9:$I$9,$C$71,DATA!$B$9:$B$9,"&gt;="&amp;$B$1,DATA!$B$9:$B$9,"&lt;="&amp;$B$2)/C97</f>
        <v>#DIV/0!</v>
      </c>
      <c r="M97" s="31" t="e">
        <f>SUMIFS(DATA!$AJ$9:$AJ$9,DATA!$D$9:$D$9,A97,DATA!$I$9:$I$9,$C$71,DATA!$B$9:$B$9,"&gt;="&amp;$B$1,DATA!$B$9:$B$9,"&lt;="&amp;$B$2)/C97</f>
        <v>#DIV/0!</v>
      </c>
      <c r="N97" s="31" t="e">
        <f>SUMIFS(DATA!$AK$9:$AK$9,DATA!$D$9:$D$9,A97,DATA!$I$9:$I$9,$C$71,DATA!$B$9:$B$9,"&gt;="&amp;$B$1,DATA!$B$9:$B$9,"&lt;="&amp;$B$2)/C97</f>
        <v>#DIV/0!</v>
      </c>
      <c r="O97" s="31" t="e">
        <f>SUMIFS(DATA!$AL$9:$AL$9,DATA!$D$9:$D$9,A97,DATA!$I$9:$I$9,$C$71,DATA!$B$9:$B$9,"&gt;="&amp;$B$1,DATA!$B$9:$B$9,"&lt;="&amp;$B$2)/C97</f>
        <v>#DIV/0!</v>
      </c>
      <c r="P97" s="31" t="e">
        <f>SUMIFS(DATA!$AM$9:$AM$9,DATA!$D$9:$D$9,A97,DATA!$I$9:$I$9,$C$71,DATA!$B$9:$B$9,"&gt;="&amp;$B$1,DATA!$B$9:$B$9,"&lt;="&amp;$B$2)/C97</f>
        <v>#DIV/0!</v>
      </c>
      <c r="Q97" s="36" t="e">
        <f>SUMIFS(DATA!$AN$9:$AN$9,DATA!$D$9:$D$9,A97,DATA!$I$9:$I$9,$C$71,DATA!$B$9:$B$9,"&gt;="&amp;$B$1,DATA!$B$9:$B$9,"&lt;="&amp;$B$2)/C97</f>
        <v>#DIV/0!</v>
      </c>
    </row>
    <row r="98" spans="1:19" x14ac:dyDescent="0.25">
      <c r="A98" s="197" t="s">
        <v>141</v>
      </c>
      <c r="B98" s="181">
        <f>COUNTIFS(DATA!$D$9:$D$9,A98,DATA!$I$9:$I$9,$C$71,DATA!$B$9:$B$9,"&gt;="&amp;$B$1,DATA!$B$9:$B$9,"&lt;="&amp;$B$2)</f>
        <v>0</v>
      </c>
      <c r="C98" s="36">
        <f>SUMIFS(DATA!$J$9:$J$9,DATA!$D$9:$D$9,A98,DATA!$I$9:$I$9,$C$71,DATA!$B$9:$B$9,"&gt;="&amp;$B$1,DATA!$B$9:$B$9,"&lt;="&amp;$B$2)/1000</f>
        <v>0</v>
      </c>
      <c r="D98" s="181">
        <f>COUNTIFS(DATA!$D$9:$D$9,A98,DATA!$E$9:$E$9,$D$72,DATA!$I$9:$I$9,$C$71,DATA!$B$9:$B$9,"&gt;="&amp;$B$1,DATA!$B$9:$B$9,"&lt;="&amp;$B$2)</f>
        <v>0</v>
      </c>
      <c r="E98" s="39">
        <f>SUMIFS(DATA!$J$9:$J$9,DATA!$D$9:$D$9,A98,DATA!$E$9:$E$9,$D$72,DATA!$I$9:$I$9,$C$71,DATA!$B$9:$B$9,"&gt;="&amp;$B$1,DATA!$B$9:$B$9,"&lt;="&amp;$B$2)/1000</f>
        <v>0</v>
      </c>
      <c r="F98" s="181">
        <f>COUNTIFS(DATA!$D$9:$D$9,A98,DATA!$E$9:$E$9,$F$72,DATA!$I$9:$I$9,$C$71,DATA!$B$9:$B$9,"&gt;="&amp;$B$1,DATA!$B$9:$B$9,"&lt;="&amp;$B$2)</f>
        <v>0</v>
      </c>
      <c r="G98" s="39">
        <f>SUMIFS(DATA!$J$9:$J$9,DATA!$D$9:$D$9,A98,DATA!$E$9:$E$9,$F$72,DATA!$I$9:$I$9,$C$71,DATA!$B$9:$B$9,"&gt;="&amp;$B$1,DATA!$B$9:$B$9,"&lt;="&amp;$B$2)/1000</f>
        <v>0</v>
      </c>
      <c r="H98" s="181">
        <f>COUNTIFS(DATA!$D$9:$D$9,A98,DATA!$E$9:$E$9,$H$72,DATA!$I$9:$I$9,$C$71,DATA!$B$9:$B$9,"&gt;="&amp;$B$1,DATA!$B$9:$B$9,"&lt;="&amp;$B$2)</f>
        <v>0</v>
      </c>
      <c r="I98" s="39">
        <f>SUMIFS(DATA!$J$9:$J$9,DATA!$D$9:$D$9,A98,DATA!$E$9:$E$9,$H$72,DATA!$I$9:$I$9,$C$71,DATA!$B$9:$B$9,"&gt;="&amp;$B$1,DATA!$B$9:$B$9,"&lt;="&amp;$B$2)/1000</f>
        <v>0</v>
      </c>
      <c r="J98" s="181">
        <f>COUNTIFS(DATA!$D$9:$D$9,A98,DATA!$E$9:$E$9,$J$72,DATA!$I$9:$I$9,$C$71,DATA!$B$9:$B$9,"&gt;="&amp;$B$1,DATA!$B$9:$B$9,"&lt;="&amp;$B$2)</f>
        <v>0</v>
      </c>
      <c r="K98" s="39">
        <f>SUMIFS(DATA!$J$9:$J$9,DATA!$D$9:$D$9,A98,DATA!$E$9:$E$9,$J$72,DATA!$I$9:$I$9,$C$71,DATA!$B$9:$B$9,"&gt;="&amp;$B$1,DATA!$B$9:$B$9,"&lt;="&amp;$B$2)/1000</f>
        <v>0</v>
      </c>
      <c r="L98" s="41" t="e">
        <f>SUMIFS(DATA!$AI$9:$AI$9,DATA!$D$9:$D$9,A98,DATA!$I$9:$I$9,$C$71,DATA!$B$9:$B$9,"&gt;="&amp;$B$1,DATA!$B$9:$B$9,"&lt;="&amp;$B$2)/C98</f>
        <v>#DIV/0!</v>
      </c>
      <c r="M98" s="31" t="e">
        <f>SUMIFS(DATA!$AJ$9:$AJ$9,DATA!$D$9:$D$9,A98,DATA!$I$9:$I$9,$C$71,DATA!$B$9:$B$9,"&gt;="&amp;$B$1,DATA!$B$9:$B$9,"&lt;="&amp;$B$2)/C98</f>
        <v>#DIV/0!</v>
      </c>
      <c r="N98" s="31" t="e">
        <f>SUMIFS(DATA!$AK$9:$AK$9,DATA!$D$9:$D$9,A98,DATA!$I$9:$I$9,$C$71,DATA!$B$9:$B$9,"&gt;="&amp;$B$1,DATA!$B$9:$B$9,"&lt;="&amp;$B$2)/C98</f>
        <v>#DIV/0!</v>
      </c>
      <c r="O98" s="31" t="e">
        <f>SUMIFS(DATA!$AL$9:$AL$9,DATA!$D$9:$D$9,A98,DATA!$I$9:$I$9,$C$71,DATA!$B$9:$B$9,"&gt;="&amp;$B$1,DATA!$B$9:$B$9,"&lt;="&amp;$B$2)/C98</f>
        <v>#DIV/0!</v>
      </c>
      <c r="P98" s="31" t="e">
        <f>SUMIFS(DATA!$AM$9:$AM$9,DATA!$D$9:$D$9,A98,DATA!$I$9:$I$9,$C$71,DATA!$B$9:$B$9,"&gt;="&amp;$B$1,DATA!$B$9:$B$9,"&lt;="&amp;$B$2)/C98</f>
        <v>#DIV/0!</v>
      </c>
      <c r="Q98" s="36" t="e">
        <f>SUMIFS(DATA!$AN$9:$AN$9,DATA!$D$9:$D$9,A98,DATA!$I$9:$I$9,$C$71,DATA!$B$9:$B$9,"&gt;="&amp;$B$1,DATA!$B$9:$B$9,"&lt;="&amp;$B$2)/C98</f>
        <v>#DIV/0!</v>
      </c>
    </row>
    <row r="99" spans="1:19" x14ac:dyDescent="0.25">
      <c r="A99" s="197" t="s">
        <v>72</v>
      </c>
      <c r="B99" s="186">
        <f>COUNTIFS(DATA!$D$9:$D$9,A99,DATA!$I$9:$I$9,$C$71,DATA!$B$9:$B$9,"&gt;="&amp;$B$1,DATA!$B$9:$B$9,"&lt;="&amp;$B$2)</f>
        <v>0</v>
      </c>
      <c r="C99" s="36">
        <f>SUMIFS(DATA!$J$9:$J$9,DATA!$D$9:$D$9,A99,DATA!$I$9:$I$9,$C$71,DATA!$B$9:$B$9,"&gt;="&amp;$B$1,DATA!$B$9:$B$9,"&lt;="&amp;$B$2)/1000</f>
        <v>0</v>
      </c>
      <c r="D99" s="186">
        <f>COUNTIFS(DATA!$D$9:$D$9,A99,DATA!$E$9:$E$9,$D$72,DATA!$I$9:$I$9,$C$71,DATA!$B$9:$B$9,"&gt;="&amp;$B$1,DATA!$B$9:$B$9,"&lt;="&amp;$B$2)</f>
        <v>0</v>
      </c>
      <c r="E99" s="39">
        <f>SUMIFS(DATA!$J$9:$J$9,DATA!$D$9:$D$9,A99,DATA!$E$9:$E$9,$D$72,DATA!$I$9:$I$9,$C$71,DATA!$B$9:$B$9,"&gt;="&amp;$B$1,DATA!$B$9:$B$9,"&lt;="&amp;$B$2)/1000</f>
        <v>0</v>
      </c>
      <c r="F99" s="186">
        <f>COUNTIFS(DATA!$D$9:$D$9,A99,DATA!$E$9:$E$9,$F$72,DATA!$I$9:$I$9,$C$71,DATA!$B$9:$B$9,"&gt;="&amp;$B$1,DATA!$B$9:$B$9,"&lt;="&amp;$B$2)</f>
        <v>0</v>
      </c>
      <c r="G99" s="39">
        <f>SUMIFS(DATA!$J$9:$J$9,DATA!$D$9:$D$9,A99,DATA!$E$9:$E$9,$F$72,DATA!$I$9:$I$9,$C$71,DATA!$B$9:$B$9,"&gt;="&amp;$B$1,DATA!$B$9:$B$9,"&lt;="&amp;$B$2)/1000</f>
        <v>0</v>
      </c>
      <c r="H99" s="186">
        <f>COUNTIFS(DATA!$D$9:$D$9,A99,DATA!$E$9:$E$9,$H$72,DATA!$I$9:$I$9,$C$71,DATA!$B$9:$B$9,"&gt;="&amp;$B$1,DATA!$B$9:$B$9,"&lt;="&amp;$B$2)</f>
        <v>0</v>
      </c>
      <c r="I99" s="39">
        <f>SUMIFS(DATA!$J$9:$J$9,DATA!$D$9:$D$9,A99,DATA!$E$9:$E$9,$H$72,DATA!$I$9:$I$9,$C$71,DATA!$B$9:$B$9,"&gt;="&amp;$B$1,DATA!$B$9:$B$9,"&lt;="&amp;$B$2)/1000</f>
        <v>0</v>
      </c>
      <c r="J99" s="186">
        <f>COUNTIFS(DATA!$D$9:$D$9,A99,DATA!$E$9:$E$9,$J$72,DATA!$I$9:$I$9,$C$71,DATA!$B$9:$B$9,"&gt;="&amp;$B$1,DATA!$B$9:$B$9,"&lt;="&amp;$B$2)</f>
        <v>0</v>
      </c>
      <c r="K99" s="39">
        <f>SUMIFS(DATA!$J$9:$J$9,DATA!$D$9:$D$9,A99,DATA!$E$9:$E$9,$J$72,DATA!$I$9:$I$9,$C$71,DATA!$B$9:$B$9,"&gt;="&amp;$B$1,DATA!$B$9:$B$9,"&lt;="&amp;$B$2)/1000</f>
        <v>0</v>
      </c>
      <c r="L99" s="41" t="e">
        <f>SUMIFS(DATA!$AI$9:$AI$9,DATA!$D$9:$D$9,A99,DATA!$I$9:$I$9,$C$71,DATA!$B$9:$B$9,"&gt;="&amp;$B$1,DATA!$B$9:$B$9,"&lt;="&amp;$B$2)/C99</f>
        <v>#DIV/0!</v>
      </c>
      <c r="M99" s="31" t="e">
        <f>SUMIFS(DATA!$AJ$9:$AJ$9,DATA!$D$9:$D$9,A99,DATA!$I$9:$I$9,$C$71,DATA!$B$9:$B$9,"&gt;="&amp;$B$1,DATA!$B$9:$B$9,"&lt;="&amp;$B$2)/C99</f>
        <v>#DIV/0!</v>
      </c>
      <c r="N99" s="31" t="e">
        <f>SUMIFS(DATA!$AK$9:$AK$9,DATA!$D$9:$D$9,A99,DATA!$I$9:$I$9,$C$71,DATA!$B$9:$B$9,"&gt;="&amp;$B$1,DATA!$B$9:$B$9,"&lt;="&amp;$B$2)/C99</f>
        <v>#DIV/0!</v>
      </c>
      <c r="O99" s="31" t="e">
        <f>SUMIFS(DATA!$AL$9:$AL$9,DATA!$D$9:$D$9,A99,DATA!$I$9:$I$9,$C$71,DATA!$B$9:$B$9,"&gt;="&amp;$B$1,DATA!$B$9:$B$9,"&lt;="&amp;$B$2)/C99</f>
        <v>#DIV/0!</v>
      </c>
      <c r="P99" s="31" t="e">
        <f>SUMIFS(DATA!$AM$9:$AM$9,DATA!$D$9:$D$9,A99,DATA!$I$9:$I$9,$C$71,DATA!$B$9:$B$9,"&gt;="&amp;$B$1,DATA!$B$9:$B$9,"&lt;="&amp;$B$2)/C99</f>
        <v>#DIV/0!</v>
      </c>
      <c r="Q99" s="36" t="e">
        <f>SUMIFS(DATA!$AN$9:$AN$9,DATA!$D$9:$D$9,A99,DATA!$I$9:$I$9,$C$71,DATA!$B$9:$B$9,"&gt;="&amp;$B$1,DATA!$B$9:$B$9,"&lt;="&amp;$B$2)/C99</f>
        <v>#DIV/0!</v>
      </c>
    </row>
    <row r="100" spans="1:19" x14ac:dyDescent="0.25">
      <c r="A100" s="197" t="s">
        <v>90</v>
      </c>
      <c r="B100" s="188">
        <f>COUNTIFS(DATA!$D$9:$D$9,A100,DATA!$I$9:$I$9,$C$71,DATA!$B$9:$B$9,"&gt;="&amp;$B$1,DATA!$B$9:$B$9,"&lt;="&amp;$B$2)</f>
        <v>0</v>
      </c>
      <c r="C100" s="36">
        <f>SUMIFS(DATA!$J$9:$J$9,DATA!$D$9:$D$9,A100,DATA!$I$9:$I$9,$C$71,DATA!$B$9:$B$9,"&gt;="&amp;$B$1,DATA!$B$9:$B$9,"&lt;="&amp;$B$2)/1000</f>
        <v>0</v>
      </c>
      <c r="D100" s="188">
        <f>COUNTIFS(DATA!$D$9:$D$9,A100,DATA!$E$9:$E$9,$D$72,DATA!$I$9:$I$9,$C$71,DATA!$B$9:$B$9,"&gt;="&amp;$B$1,DATA!$B$9:$B$9,"&lt;="&amp;$B$2)</f>
        <v>0</v>
      </c>
      <c r="E100" s="39">
        <f>SUMIFS(DATA!$J$9:$J$9,DATA!$D$9:$D$9,A100,DATA!$E$9:$E$9,$D$72,DATA!$I$9:$I$9,$C$71,DATA!$B$9:$B$9,"&gt;="&amp;$B$1,DATA!$B$9:$B$9,"&lt;="&amp;$B$2)/1000</f>
        <v>0</v>
      </c>
      <c r="F100" s="188">
        <f>COUNTIFS(DATA!$D$9:$D$9,A100,DATA!$E$9:$E$9,$F$72,DATA!$I$9:$I$9,$C$71,DATA!$B$9:$B$9,"&gt;="&amp;$B$1,DATA!$B$9:$B$9,"&lt;="&amp;$B$2)</f>
        <v>0</v>
      </c>
      <c r="G100" s="39">
        <f>SUMIFS(DATA!$J$9:$J$9,DATA!$D$9:$D$9,A100,DATA!$E$9:$E$9,$F$72,DATA!$I$9:$I$9,$C$71,DATA!$B$9:$B$9,"&gt;="&amp;$B$1,DATA!$B$9:$B$9,"&lt;="&amp;$B$2)/1000</f>
        <v>0</v>
      </c>
      <c r="H100" s="188">
        <f>COUNTIFS(DATA!$D$9:$D$9,A100,DATA!$E$9:$E$9,$H$72,DATA!$I$9:$I$9,$C$71,DATA!$B$9:$B$9,"&gt;="&amp;$B$1,DATA!$B$9:$B$9,"&lt;="&amp;$B$2)</f>
        <v>0</v>
      </c>
      <c r="I100" s="39">
        <f>SUMIFS(DATA!$J$9:$J$9,DATA!$D$9:$D$9,A100,DATA!$E$9:$E$9,$H$72,DATA!$I$9:$I$9,$C$71,DATA!$B$9:$B$9,"&gt;="&amp;$B$1,DATA!$B$9:$B$9,"&lt;="&amp;$B$2)/1000</f>
        <v>0</v>
      </c>
      <c r="J100" s="188">
        <f>COUNTIFS(DATA!$D$9:$D$9,A100,DATA!$E$9:$E$9,$J$72,DATA!$I$9:$I$9,$C$71,DATA!$B$9:$B$9,"&gt;="&amp;$B$1,DATA!$B$9:$B$9,"&lt;="&amp;$B$2)</f>
        <v>0</v>
      </c>
      <c r="K100" s="39">
        <f>SUMIFS(DATA!$J$9:$J$9,DATA!$D$9:$D$9,A100,DATA!$E$9:$E$9,$J$72,DATA!$I$9:$I$9,$C$71,DATA!$B$9:$B$9,"&gt;="&amp;$B$1,DATA!$B$9:$B$9,"&lt;="&amp;$B$2)/1000</f>
        <v>0</v>
      </c>
      <c r="L100" s="41" t="e">
        <f>SUMIFS(DATA!$AI$9:$AI$9,DATA!$D$9:$D$9,A100,DATA!$I$9:$I$9,$C$71,DATA!$B$9:$B$9,"&gt;="&amp;$B$1,DATA!$B$9:$B$9,"&lt;="&amp;$B$2)/C100</f>
        <v>#DIV/0!</v>
      </c>
      <c r="M100" s="31" t="e">
        <f>SUMIFS(DATA!$AJ$9:$AJ$9,DATA!$D$9:$D$9,A100,DATA!$I$9:$I$9,$C$71,DATA!$B$9:$B$9,"&gt;="&amp;$B$1,DATA!$B$9:$B$9,"&lt;="&amp;$B$2)/C100</f>
        <v>#DIV/0!</v>
      </c>
      <c r="N100" s="31" t="e">
        <f>SUMIFS(DATA!$AK$9:$AK$9,DATA!$D$9:$D$9,A100,DATA!$I$9:$I$9,$C$71,DATA!$B$9:$B$9,"&gt;="&amp;$B$1,DATA!$B$9:$B$9,"&lt;="&amp;$B$2)/C100</f>
        <v>#DIV/0!</v>
      </c>
      <c r="O100" s="31" t="e">
        <f>SUMIFS(DATA!$AL$9:$AL$9,DATA!$D$9:$D$9,A100,DATA!$I$9:$I$9,$C$71,DATA!$B$9:$B$9,"&gt;="&amp;$B$1,DATA!$B$9:$B$9,"&lt;="&amp;$B$2)/C100</f>
        <v>#DIV/0!</v>
      </c>
      <c r="P100" s="31" t="e">
        <f>SUMIFS(DATA!$AM$9:$AM$9,DATA!$D$9:$D$9,A100,DATA!$I$9:$I$9,$C$71,DATA!$B$9:$B$9,"&gt;="&amp;$B$1,DATA!$B$9:$B$9,"&lt;="&amp;$B$2)/C100</f>
        <v>#DIV/0!</v>
      </c>
      <c r="Q100" s="36" t="e">
        <f>SUMIFS(DATA!$AN$9:$AN$9,DATA!$D$9:$D$9,A100,DATA!$I$9:$I$9,$C$71,DATA!$B$9:$B$9,"&gt;="&amp;$B$1,DATA!$B$9:$B$9,"&lt;="&amp;$B$2)/C100</f>
        <v>#DIV/0!</v>
      </c>
    </row>
    <row r="101" spans="1:19" x14ac:dyDescent="0.25">
      <c r="A101" s="202" t="s">
        <v>113</v>
      </c>
      <c r="B101" s="189">
        <f>COUNTIFS(DATA!$D$9:$D$9,A101,DATA!$I$9:$I$9,$C$71,DATA!$B$9:$B$9,"&gt;="&amp;$B$1,DATA!$B$9:$B$9,"&lt;="&amp;$B$2)</f>
        <v>0</v>
      </c>
      <c r="C101" s="36">
        <f>SUMIFS(DATA!$J$9:$J$9,DATA!$D$9:$D$9,A101,DATA!$I$9:$I$9,$C$71,DATA!$B$9:$B$9,"&gt;="&amp;$B$1,DATA!$B$9:$B$9,"&lt;="&amp;$B$2)/1000</f>
        <v>0</v>
      </c>
      <c r="D101" s="189">
        <f>COUNTIFS(DATA!$D$9:$D$9,A101,DATA!$E$9:$E$9,$D$72,DATA!$I$9:$I$9,$C$71,DATA!$B$9:$B$9,"&gt;="&amp;$B$1,DATA!$B$9:$B$9,"&lt;="&amp;$B$2)</f>
        <v>0</v>
      </c>
      <c r="E101" s="39">
        <f>SUMIFS(DATA!$J$9:$J$9,DATA!$D$9:$D$9,A101,DATA!$E$9:$E$9,$D$72,DATA!$I$9:$I$9,$C$71,DATA!$B$9:$B$9,"&gt;="&amp;$B$1,DATA!$B$9:$B$9,"&lt;="&amp;$B$2)/1000</f>
        <v>0</v>
      </c>
      <c r="F101" s="189">
        <f>COUNTIFS(DATA!$D$9:$D$9,A101,DATA!$E$9:$E$9,$F$72,DATA!$I$9:$I$9,$C$71,DATA!$B$9:$B$9,"&gt;="&amp;$B$1,DATA!$B$9:$B$9,"&lt;="&amp;$B$2)</f>
        <v>0</v>
      </c>
      <c r="G101" s="39">
        <f>SUMIFS(DATA!$J$9:$J$9,DATA!$D$9:$D$9,A101,DATA!$E$9:$E$9,$F$72,DATA!$I$9:$I$9,$C$71,DATA!$B$9:$B$9,"&gt;="&amp;$B$1,DATA!$B$9:$B$9,"&lt;="&amp;$B$2)/1000</f>
        <v>0</v>
      </c>
      <c r="H101" s="189">
        <f>COUNTIFS(DATA!$D$9:$D$9,A101,DATA!$E$9:$E$9,$H$72,DATA!$I$9:$I$9,$C$71,DATA!$B$9:$B$9,"&gt;="&amp;$B$1,DATA!$B$9:$B$9,"&lt;="&amp;$B$2)</f>
        <v>0</v>
      </c>
      <c r="I101" s="39">
        <f>SUMIFS(DATA!$J$9:$J$9,DATA!$D$9:$D$9,A101,DATA!$E$9:$E$9,$H$72,DATA!$I$9:$I$9,$C$71,DATA!$B$9:$B$9,"&gt;="&amp;$B$1,DATA!$B$9:$B$9,"&lt;="&amp;$B$2)/1000</f>
        <v>0</v>
      </c>
      <c r="J101" s="189">
        <f>COUNTIFS(DATA!$D$9:$D$9,A101,DATA!$E$9:$E$9,$J$72,DATA!$I$9:$I$9,$C$71,DATA!$B$9:$B$9,"&gt;="&amp;$B$1,DATA!$B$9:$B$9,"&lt;="&amp;$B$2)</f>
        <v>0</v>
      </c>
      <c r="K101" s="39">
        <f>SUMIFS(DATA!$J$9:$J$9,DATA!$D$9:$D$9,A101,DATA!$E$9:$E$9,$J$72,DATA!$I$9:$I$9,$C$71,DATA!$B$9:$B$9,"&gt;="&amp;$B$1,DATA!$B$9:$B$9,"&lt;="&amp;$B$2)/1000</f>
        <v>0</v>
      </c>
      <c r="L101" s="41" t="e">
        <f>SUMIFS(DATA!$AI$9:$AI$9,DATA!$D$9:$D$9,A101,DATA!$I$9:$I$9,$C$71,DATA!$B$9:$B$9,"&gt;="&amp;$B$1,DATA!$B$9:$B$9,"&lt;="&amp;$B$2)/C101</f>
        <v>#DIV/0!</v>
      </c>
      <c r="M101" s="31" t="e">
        <f>SUMIFS(DATA!$AJ$9:$AJ$9,DATA!$D$9:$D$9,A101,DATA!$I$9:$I$9,$C$71,DATA!$B$9:$B$9,"&gt;="&amp;$B$1,DATA!$B$9:$B$9,"&lt;="&amp;$B$2)/C101</f>
        <v>#DIV/0!</v>
      </c>
      <c r="N101" s="31" t="e">
        <f>SUMIFS(DATA!$AK$9:$AK$9,DATA!$D$9:$D$9,A101,DATA!$I$9:$I$9,$C$71,DATA!$B$9:$B$9,"&gt;="&amp;$B$1,DATA!$B$9:$B$9,"&lt;="&amp;$B$2)/C101</f>
        <v>#DIV/0!</v>
      </c>
      <c r="O101" s="31" t="e">
        <f>SUMIFS(DATA!$AL$9:$AL$9,DATA!$D$9:$D$9,A101,DATA!$I$9:$I$9,$C$71,DATA!$B$9:$B$9,"&gt;="&amp;$B$1,DATA!$B$9:$B$9,"&lt;="&amp;$B$2)/C101</f>
        <v>#DIV/0!</v>
      </c>
      <c r="P101" s="31" t="e">
        <f>SUMIFS(DATA!$AM$9:$AM$9,DATA!$D$9:$D$9,A101,DATA!$I$9:$I$9,$C$71,DATA!$B$9:$B$9,"&gt;="&amp;$B$1,DATA!$B$9:$B$9,"&lt;="&amp;$B$2)/C101</f>
        <v>#DIV/0!</v>
      </c>
      <c r="Q101" s="36" t="e">
        <f>SUMIFS(DATA!$AN$9:$AN$9,DATA!$D$9:$D$9,A101,DATA!$I$9:$I$9,$C$71,DATA!$B$9:$B$9,"&gt;="&amp;$B$1,DATA!$B$9:$B$9,"&lt;="&amp;$B$2)/C101</f>
        <v>#DIV/0!</v>
      </c>
    </row>
    <row r="102" spans="1:19" x14ac:dyDescent="0.25">
      <c r="A102" s="202" t="s">
        <v>133</v>
      </c>
      <c r="B102" s="219">
        <f>COUNTIFS(DATA!$D$9:$D$9,A102,DATA!$I$9:$I$9,$C$71,DATA!$B$9:$B$9,"&gt;="&amp;$B$1,DATA!$B$9:$B$9,"&lt;="&amp;$B$2)</f>
        <v>0</v>
      </c>
      <c r="C102" s="36">
        <f>SUMIFS(DATA!$J$9:$J$9,DATA!$D$9:$D$9,A102,DATA!$I$9:$I$9,$C$71,DATA!$B$9:$B$9,"&gt;="&amp;$B$1,DATA!$B$9:$B$9,"&lt;="&amp;$B$2)/1000</f>
        <v>0</v>
      </c>
      <c r="D102" s="219">
        <f>COUNTIFS(DATA!$D$9:$D$9,A102,DATA!$E$9:$E$9,$D$72,DATA!$I$9:$I$9,$C$71,DATA!$B$9:$B$9,"&gt;="&amp;$B$1,DATA!$B$9:$B$9,"&lt;="&amp;$B$2)</f>
        <v>0</v>
      </c>
      <c r="E102" s="39">
        <f>SUMIFS(DATA!$J$9:$J$9,DATA!$D$9:$D$9,A102,DATA!$E$9:$E$9,$D$72,DATA!$I$9:$I$9,$C$71,DATA!$B$9:$B$9,"&gt;="&amp;$B$1,DATA!$B$9:$B$9,"&lt;="&amp;$B$2)/1000</f>
        <v>0</v>
      </c>
      <c r="F102" s="219">
        <f>COUNTIFS(DATA!$D$9:$D$9,A102,DATA!$E$9:$E$9,$F$72,DATA!$I$9:$I$9,$C$71,DATA!$B$9:$B$9,"&gt;="&amp;$B$1,DATA!$B$9:$B$9,"&lt;="&amp;$B$2)</f>
        <v>0</v>
      </c>
      <c r="G102" s="39">
        <f>SUMIFS(DATA!$J$9:$J$9,DATA!$D$9:$D$9,A102,DATA!$E$9:$E$9,$F$72,DATA!$I$9:$I$9,$C$71,DATA!$B$9:$B$9,"&gt;="&amp;$B$1,DATA!$B$9:$B$9,"&lt;="&amp;$B$2)/1000</f>
        <v>0</v>
      </c>
      <c r="H102" s="219">
        <f>COUNTIFS(DATA!$D$9:$D$9,A102,DATA!$E$9:$E$9,$H$72,DATA!$I$9:$I$9,$C$71,DATA!$B$9:$B$9,"&gt;="&amp;$B$1,DATA!$B$9:$B$9,"&lt;="&amp;$B$2)</f>
        <v>0</v>
      </c>
      <c r="I102" s="39">
        <f>SUMIFS(DATA!$J$9:$J$9,DATA!$D$9:$D$9,A102,DATA!$E$9:$E$9,$H$72,DATA!$I$9:$I$9,$C$71,DATA!$B$9:$B$9,"&gt;="&amp;$B$1,DATA!$B$9:$B$9,"&lt;="&amp;$B$2)/1000</f>
        <v>0</v>
      </c>
      <c r="J102" s="219">
        <f>COUNTIFS(DATA!$D$9:$D$9,A102,DATA!$E$9:$E$9,$J$72,DATA!$I$9:$I$9,$C$71,DATA!$B$9:$B$9,"&gt;="&amp;$B$1,DATA!$B$9:$B$9,"&lt;="&amp;$B$2)</f>
        <v>0</v>
      </c>
      <c r="K102" s="39">
        <f>SUMIFS(DATA!$J$9:$J$9,DATA!$D$9:$D$9,A102,DATA!$E$9:$E$9,$J$72,DATA!$I$9:$I$9,$C$71,DATA!$B$9:$B$9,"&gt;="&amp;$B$1,DATA!$B$9:$B$9,"&lt;="&amp;$B$2)/1000</f>
        <v>0</v>
      </c>
      <c r="L102" s="41" t="e">
        <f>SUMIFS(DATA!$AI$9:$AI$9,DATA!$D$9:$D$9,A102,DATA!$I$9:$I$9,$C$71,DATA!$B$9:$B$9,"&gt;="&amp;$B$1,DATA!$B$9:$B$9,"&lt;="&amp;$B$2)/C102</f>
        <v>#DIV/0!</v>
      </c>
      <c r="M102" s="31" t="e">
        <f>SUMIFS(DATA!$AJ$9:$AJ$9,DATA!$D$9:$D$9,A102,DATA!$I$9:$I$9,$C$71,DATA!$B$9:$B$9,"&gt;="&amp;$B$1,DATA!$B$9:$B$9,"&lt;="&amp;$B$2)/C102</f>
        <v>#DIV/0!</v>
      </c>
      <c r="N102" s="31" t="e">
        <f>SUMIFS(DATA!$AK$9:$AK$9,DATA!$D$9:$D$9,A102,DATA!$I$9:$I$9,$C$71,DATA!$B$9:$B$9,"&gt;="&amp;$B$1,DATA!$B$9:$B$9,"&lt;="&amp;$B$2)/C102</f>
        <v>#DIV/0!</v>
      </c>
      <c r="O102" s="31" t="e">
        <f>SUMIFS(DATA!$AL$9:$AL$9,DATA!$D$9:$D$9,A102,DATA!$I$9:$I$9,$C$71,DATA!$B$9:$B$9,"&gt;="&amp;$B$1,DATA!$B$9:$B$9,"&lt;="&amp;$B$2)/C102</f>
        <v>#DIV/0!</v>
      </c>
      <c r="P102" s="31" t="e">
        <f>SUMIFS(DATA!$AM$9:$AM$9,DATA!$D$9:$D$9,A102,DATA!$I$9:$I$9,$C$71,DATA!$B$9:$B$9,"&gt;="&amp;$B$1,DATA!$B$9:$B$9,"&lt;="&amp;$B$2)/C102</f>
        <v>#DIV/0!</v>
      </c>
      <c r="Q102" s="36" t="e">
        <f>SUMIFS(DATA!$AN$9:$AN$9,DATA!$D$9:$D$9,A102,DATA!$I$9:$I$9,$C$71,DATA!$B$9:$B$9,"&gt;="&amp;$B$1,DATA!$B$9:$B$9,"&lt;="&amp;$B$2)/C102</f>
        <v>#DIV/0!</v>
      </c>
    </row>
    <row r="103" spans="1:19" s="221" customFormat="1" x14ac:dyDescent="0.25">
      <c r="A103" s="202" t="s">
        <v>172</v>
      </c>
      <c r="B103" s="228">
        <f>COUNTIFS(DATA!$D$9:$D$9,A103,DATA!$I$9:$I$9,$C$71,DATA!$B$9:$B$9,"&gt;="&amp;$B$1,DATA!$B$9:$B$9,"&lt;="&amp;$B$2)</f>
        <v>0</v>
      </c>
      <c r="C103" s="36">
        <f>SUMIFS(DATA!$J$9:$J$9,DATA!$D$9:$D$9,A103,DATA!$I$9:$I$9,$C$71,DATA!$B$9:$B$9,"&gt;="&amp;$B$1,DATA!$B$9:$B$9,"&lt;="&amp;$B$2)/1000</f>
        <v>0</v>
      </c>
      <c r="D103" s="228">
        <f>COUNTIFS(DATA!$D$9:$D$9,A103,DATA!$E$9:$E$9,$D$72,DATA!$I$9:$I$9,$C$71,DATA!$B$9:$B$9,"&gt;="&amp;$B$1,DATA!$B$9:$B$9,"&lt;="&amp;$B$2)</f>
        <v>0</v>
      </c>
      <c r="E103" s="39">
        <f>SUMIFS(DATA!$J$9:$J$9,DATA!$D$9:$D$9,A103,DATA!$E$9:$E$9,$D$72,DATA!$I$9:$I$9,$C$71,DATA!$B$9:$B$9,"&gt;="&amp;$B$1,DATA!$B$9:$B$9,"&lt;="&amp;$B$2)/1000</f>
        <v>0</v>
      </c>
      <c r="F103" s="228">
        <f>COUNTIFS(DATA!$D$9:$D$9,A103,DATA!$E$9:$E$9,$F$72,DATA!$I$9:$I$9,$C$71,DATA!$B$9:$B$9,"&gt;="&amp;$B$1,DATA!$B$9:$B$9,"&lt;="&amp;$B$2)</f>
        <v>0</v>
      </c>
      <c r="G103" s="39">
        <f>SUMIFS(DATA!$J$9:$J$9,DATA!$D$9:$D$9,A103,DATA!$E$9:$E$9,$F$72,DATA!$I$9:$I$9,$C$71,DATA!$B$9:$B$9,"&gt;="&amp;$B$1,DATA!$B$9:$B$9,"&lt;="&amp;$B$2)/1000</f>
        <v>0</v>
      </c>
      <c r="H103" s="228">
        <f>COUNTIFS(DATA!$D$9:$D$9,A103,DATA!$E$9:$E$9,$H$72,DATA!$I$9:$I$9,$C$71,DATA!$B$9:$B$9,"&gt;="&amp;$B$1,DATA!$B$9:$B$9,"&lt;="&amp;$B$2)</f>
        <v>0</v>
      </c>
      <c r="I103" s="39">
        <f>SUMIFS(DATA!$J$9:$J$9,DATA!$D$9:$D$9,A103,DATA!$E$9:$E$9,$H$72,DATA!$I$9:$I$9,$C$71,DATA!$B$9:$B$9,"&gt;="&amp;$B$1,DATA!$B$9:$B$9,"&lt;="&amp;$B$2)/1000</f>
        <v>0</v>
      </c>
      <c r="J103" s="228">
        <f>COUNTIFS(DATA!$D$9:$D$9,A103,DATA!$E$9:$E$9,$J$72,DATA!$I$9:$I$9,$C$71,DATA!$B$9:$B$9,"&gt;="&amp;$B$1,DATA!$B$9:$B$9,"&lt;="&amp;$B$2)</f>
        <v>0</v>
      </c>
      <c r="K103" s="39">
        <f>SUMIFS(DATA!$J$9:$J$9,DATA!$D$9:$D$9,A103,DATA!$E$9:$E$9,$J$72,DATA!$I$9:$I$9,$C$71,DATA!$B$9:$B$9,"&gt;="&amp;$B$1,DATA!$B$9:$B$9,"&lt;="&amp;$B$2)/1000</f>
        <v>0</v>
      </c>
      <c r="L103" s="41" t="e">
        <f>SUMIFS(DATA!$AI$9:$AI$9,DATA!$D$9:$D$9,A103,DATA!$I$9:$I$9,$C$71,DATA!$B$9:$B$9,"&gt;="&amp;$B$1,DATA!$B$9:$B$9,"&lt;="&amp;$B$2)/C103</f>
        <v>#DIV/0!</v>
      </c>
      <c r="M103" s="31" t="e">
        <f>SUMIFS(DATA!$AJ$9:$AJ$9,DATA!$D$9:$D$9,A103,DATA!$I$9:$I$9,$C$71,DATA!$B$9:$B$9,"&gt;="&amp;$B$1,DATA!$B$9:$B$9,"&lt;="&amp;$B$2)/C103</f>
        <v>#DIV/0!</v>
      </c>
      <c r="N103" s="31" t="e">
        <f>SUMIFS(DATA!$AK$9:$AK$9,DATA!$D$9:$D$9,A103,DATA!$I$9:$I$9,$C$71,DATA!$B$9:$B$9,"&gt;="&amp;$B$1,DATA!$B$9:$B$9,"&lt;="&amp;$B$2)/C103</f>
        <v>#DIV/0!</v>
      </c>
      <c r="O103" s="31" t="e">
        <f>SUMIFS(DATA!$AL$9:$AL$9,DATA!$D$9:$D$9,A103,DATA!$I$9:$I$9,$C$71,DATA!$B$9:$B$9,"&gt;="&amp;$B$1,DATA!$B$9:$B$9,"&lt;="&amp;$B$2)/C103</f>
        <v>#DIV/0!</v>
      </c>
      <c r="P103" s="31" t="e">
        <f>SUMIFS(DATA!$AM$9:$AM$9,DATA!$D$9:$D$9,A103,DATA!$I$9:$I$9,$C$71,DATA!$B$9:$B$9,"&gt;="&amp;$B$1,DATA!$B$9:$B$9,"&lt;="&amp;$B$2)/C103</f>
        <v>#DIV/0!</v>
      </c>
      <c r="Q103" s="36" t="e">
        <f>SUMIFS(DATA!$AN$9:$AN$9,DATA!$D$9:$D$9,A103,DATA!$I$9:$I$9,$C$71,DATA!$B$9:$B$9,"&gt;="&amp;$B$1,DATA!$B$9:$B$9,"&lt;="&amp;$B$2)/C103</f>
        <v>#DIV/0!</v>
      </c>
      <c r="S103" s="26"/>
    </row>
    <row r="104" spans="1:19" s="221" customFormat="1" x14ac:dyDescent="0.25">
      <c r="A104" s="202" t="s">
        <v>165</v>
      </c>
      <c r="B104" s="231">
        <f>COUNTIFS(DATA!$D$9:$D$9,A104,DATA!$I$9:$I$9,$C$71,DATA!$B$9:$B$9,"&gt;="&amp;$B$1,DATA!$B$9:$B$9,"&lt;="&amp;$B$2)</f>
        <v>0</v>
      </c>
      <c r="C104" s="36">
        <f>SUMIFS(DATA!$J$9:$J$9,DATA!$D$9:$D$9,A104,DATA!$I$9:$I$9,$C$71,DATA!$B$9:$B$9,"&gt;="&amp;$B$1,DATA!$B$9:$B$9,"&lt;="&amp;$B$2)/1000</f>
        <v>0</v>
      </c>
      <c r="D104" s="231">
        <f>COUNTIFS(DATA!$D$9:$D$9,A104,DATA!$E$9:$E$9,$D$72,DATA!$I$9:$I$9,$C$71,DATA!$B$9:$B$9,"&gt;="&amp;$B$1,DATA!$B$9:$B$9,"&lt;="&amp;$B$2)</f>
        <v>0</v>
      </c>
      <c r="E104" s="39">
        <f>SUMIFS(DATA!$J$9:$J$9,DATA!$D$9:$D$9,A104,DATA!$E$9:$E$9,$D$72,DATA!$I$9:$I$9,$C$71,DATA!$B$9:$B$9,"&gt;="&amp;$B$1,DATA!$B$9:$B$9,"&lt;="&amp;$B$2)/1000</f>
        <v>0</v>
      </c>
      <c r="F104" s="231">
        <f>COUNTIFS(DATA!$D$9:$D$9,A104,DATA!$E$9:$E$9,$F$72,DATA!$I$9:$I$9,$C$71,DATA!$B$9:$B$9,"&gt;="&amp;$B$1,DATA!$B$9:$B$9,"&lt;="&amp;$B$2)</f>
        <v>0</v>
      </c>
      <c r="G104" s="39">
        <f>SUMIFS(DATA!$J$9:$J$9,DATA!$D$9:$D$9,A104,DATA!$E$9:$E$9,$F$72,DATA!$I$9:$I$9,$C$71,DATA!$B$9:$B$9,"&gt;="&amp;$B$1,DATA!$B$9:$B$9,"&lt;="&amp;$B$2)/1000</f>
        <v>0</v>
      </c>
      <c r="H104" s="231">
        <f>COUNTIFS(DATA!$D$9:$D$9,A104,DATA!$E$9:$E$9,$H$72,DATA!$I$9:$I$9,$C$71,DATA!$B$9:$B$9,"&gt;="&amp;$B$1,DATA!$B$9:$B$9,"&lt;="&amp;$B$2)</f>
        <v>0</v>
      </c>
      <c r="I104" s="39">
        <f>SUMIFS(DATA!$J$9:$J$9,DATA!$D$9:$D$9,A104,DATA!$E$9:$E$9,$H$72,DATA!$I$9:$I$9,$C$71,DATA!$B$9:$B$9,"&gt;="&amp;$B$1,DATA!$B$9:$B$9,"&lt;="&amp;$B$2)/1000</f>
        <v>0</v>
      </c>
      <c r="J104" s="231">
        <f>COUNTIFS(DATA!$D$9:$D$9,A104,DATA!$E$9:$E$9,$J$72,DATA!$I$9:$I$9,$C$71,DATA!$B$9:$B$9,"&gt;="&amp;$B$1,DATA!$B$9:$B$9,"&lt;="&amp;$B$2)</f>
        <v>0</v>
      </c>
      <c r="K104" s="39">
        <f>SUMIFS(DATA!$J$9:$J$9,DATA!$D$9:$D$9,A104,DATA!$E$9:$E$9,$J$72,DATA!$I$9:$I$9,$C$71,DATA!$B$9:$B$9,"&gt;="&amp;$B$1,DATA!$B$9:$B$9,"&lt;="&amp;$B$2)/1000</f>
        <v>0</v>
      </c>
      <c r="L104" s="41" t="e">
        <f>SUMIFS(DATA!$AI$9:$AI$9,DATA!$D$9:$D$9,A104,DATA!$I$9:$I$9,$C$71,DATA!$B$9:$B$9,"&gt;="&amp;$B$1,DATA!$B$9:$B$9,"&lt;="&amp;$B$2)/C104</f>
        <v>#DIV/0!</v>
      </c>
      <c r="M104" s="31" t="e">
        <f>SUMIFS(DATA!$AJ$9:$AJ$9,DATA!$D$9:$D$9,A104,DATA!$I$9:$I$9,$C$71,DATA!$B$9:$B$9,"&gt;="&amp;$B$1,DATA!$B$9:$B$9,"&lt;="&amp;$B$2)/C104</f>
        <v>#DIV/0!</v>
      </c>
      <c r="N104" s="31" t="e">
        <f>SUMIFS(DATA!$AK$9:$AK$9,DATA!$D$9:$D$9,A104,DATA!$I$9:$I$9,$C$71,DATA!$B$9:$B$9,"&gt;="&amp;$B$1,DATA!$B$9:$B$9,"&lt;="&amp;$B$2)/C104</f>
        <v>#DIV/0!</v>
      </c>
      <c r="O104" s="31" t="e">
        <f>SUMIFS(DATA!$AL$9:$AL$9,DATA!$D$9:$D$9,A104,DATA!$I$9:$I$9,$C$71,DATA!$B$9:$B$9,"&gt;="&amp;$B$1,DATA!$B$9:$B$9,"&lt;="&amp;$B$2)/C104</f>
        <v>#DIV/0!</v>
      </c>
      <c r="P104" s="31" t="e">
        <f>SUMIFS(DATA!$AM$9:$AM$9,DATA!$D$9:$D$9,A104,DATA!$I$9:$I$9,$C$71,DATA!$B$9:$B$9,"&gt;="&amp;$B$1,DATA!$B$9:$B$9,"&lt;="&amp;$B$2)/C104</f>
        <v>#DIV/0!</v>
      </c>
      <c r="Q104" s="36" t="e">
        <f>SUMIFS(DATA!$AN$9:$AN$9,DATA!$D$9:$D$9,A104,DATA!$I$9:$I$9,$C$71,DATA!$B$9:$B$9,"&gt;="&amp;$B$1,DATA!$B$9:$B$9,"&lt;="&amp;$B$2)/C104</f>
        <v>#DIV/0!</v>
      </c>
      <c r="S104" s="26"/>
    </row>
    <row r="105" spans="1:19" s="221" customFormat="1" x14ac:dyDescent="0.25">
      <c r="A105" s="202" t="s">
        <v>198</v>
      </c>
      <c r="B105" s="263">
        <f>COUNTIFS(DATA!$D$9:$D$9,A105,DATA!$I$9:$I$9,$C$71,DATA!$B$9:$B$9,"&gt;="&amp;$B$1,DATA!$B$9:$B$9,"&lt;="&amp;$B$2)</f>
        <v>0</v>
      </c>
      <c r="C105" s="36">
        <f>SUMIFS(DATA!$J$9:$J$9,DATA!$D$9:$D$9,A105,DATA!$I$9:$I$9,$C$71,DATA!$B$9:$B$9,"&gt;="&amp;$B$1,DATA!$B$9:$B$9,"&lt;="&amp;$B$2)/1000</f>
        <v>0</v>
      </c>
      <c r="D105" s="263">
        <f>COUNTIFS(DATA!$D$9:$D$9,A105,DATA!$E$9:$E$9,$D$72,DATA!$I$9:$I$9,$C$71,DATA!$B$9:$B$9,"&gt;="&amp;$B$1,DATA!$B$9:$B$9,"&lt;="&amp;$B$2)</f>
        <v>0</v>
      </c>
      <c r="E105" s="39">
        <f>SUMIFS(DATA!$J$9:$J$9,DATA!$D$9:$D$9,A105,DATA!$E$9:$E$9,$D$72,DATA!$I$9:$I$9,$C$71,DATA!$B$9:$B$9,"&gt;="&amp;$B$1,DATA!$B$9:$B$9,"&lt;="&amp;$B$2)/1000</f>
        <v>0</v>
      </c>
      <c r="F105" s="263">
        <f>COUNTIFS(DATA!$D$9:$D$9,A105,DATA!$E$9:$E$9,$F$72,DATA!$I$9:$I$9,$C$71,DATA!$B$9:$B$9,"&gt;="&amp;$B$1,DATA!$B$9:$B$9,"&lt;="&amp;$B$2)</f>
        <v>0</v>
      </c>
      <c r="G105" s="39">
        <f>SUMIFS(DATA!$J$9:$J$9,DATA!$D$9:$D$9,A105,DATA!$E$9:$E$9,$F$72,DATA!$I$9:$I$9,$C$71,DATA!$B$9:$B$9,"&gt;="&amp;$B$1,DATA!$B$9:$B$9,"&lt;="&amp;$B$2)/1000</f>
        <v>0</v>
      </c>
      <c r="H105" s="263">
        <f>COUNTIFS(DATA!$D$9:$D$9,A105,DATA!$E$9:$E$9,$H$72,DATA!$I$9:$I$9,$C$71,DATA!$B$9:$B$9,"&gt;="&amp;$B$1,DATA!$B$9:$B$9,"&lt;="&amp;$B$2)</f>
        <v>0</v>
      </c>
      <c r="I105" s="39">
        <f>SUMIFS(DATA!$J$9:$J$9,DATA!$D$9:$D$9,A105,DATA!$E$9:$E$9,$H$72,DATA!$I$9:$I$9,$C$71,DATA!$B$9:$B$9,"&gt;="&amp;$B$1,DATA!$B$9:$B$9,"&lt;="&amp;$B$2)/1000</f>
        <v>0</v>
      </c>
      <c r="J105" s="263">
        <f>COUNTIFS(DATA!$D$9:$D$9,A105,DATA!$E$9:$E$9,$J$72,DATA!$I$9:$I$9,$C$71,DATA!$B$9:$B$9,"&gt;="&amp;$B$1,DATA!$B$9:$B$9,"&lt;="&amp;$B$2)</f>
        <v>0</v>
      </c>
      <c r="K105" s="39">
        <f>SUMIFS(DATA!$J$9:$J$9,DATA!$D$9:$D$9,A105,DATA!$E$9:$E$9,$J$72,DATA!$I$9:$I$9,$C$71,DATA!$B$9:$B$9,"&gt;="&amp;$B$1,DATA!$B$9:$B$9,"&lt;="&amp;$B$2)/1000</f>
        <v>0</v>
      </c>
      <c r="L105" s="41" t="e">
        <f>SUMIFS(DATA!$AI$9:$AI$9,DATA!$D$9:$D$9,A105,DATA!$I$9:$I$9,$C$71,DATA!$B$9:$B$9,"&gt;="&amp;$B$1,DATA!$B$9:$B$9,"&lt;="&amp;$B$2)/C105</f>
        <v>#DIV/0!</v>
      </c>
      <c r="M105" s="31" t="e">
        <f>SUMIFS(DATA!$AJ$9:$AJ$9,DATA!$D$9:$D$9,A105,DATA!$I$9:$I$9,$C$71,DATA!$B$9:$B$9,"&gt;="&amp;$B$1,DATA!$B$9:$B$9,"&lt;="&amp;$B$2)/C105</f>
        <v>#DIV/0!</v>
      </c>
      <c r="N105" s="31" t="e">
        <f>SUMIFS(DATA!$AK$9:$AK$9,DATA!$D$9:$D$9,A105,DATA!$I$9:$I$9,$C$71,DATA!$B$9:$B$9,"&gt;="&amp;$B$1,DATA!$B$9:$B$9,"&lt;="&amp;$B$2)/C105</f>
        <v>#DIV/0!</v>
      </c>
      <c r="O105" s="31" t="e">
        <f>SUMIFS(DATA!$AL$9:$AL$9,DATA!$D$9:$D$9,A105,DATA!$I$9:$I$9,$C$71,DATA!$B$9:$B$9,"&gt;="&amp;$B$1,DATA!$B$9:$B$9,"&lt;="&amp;$B$2)/C105</f>
        <v>#DIV/0!</v>
      </c>
      <c r="P105" s="31" t="e">
        <f>SUMIFS(DATA!$AM$9:$AM$9,DATA!$D$9:$D$9,A105,DATA!$I$9:$I$9,$C$71,DATA!$B$9:$B$9,"&gt;="&amp;$B$1,DATA!$B$9:$B$9,"&lt;="&amp;$B$2)/C105</f>
        <v>#DIV/0!</v>
      </c>
      <c r="Q105" s="36" t="e">
        <f>SUMIFS(DATA!$AN$9:$AN$9,DATA!$D$9:$D$9,A105,DATA!$I$9:$I$9,$C$71,DATA!$B$9:$B$9,"&gt;="&amp;$B$1,DATA!$B$9:$B$9,"&lt;="&amp;$B$2)/C105</f>
        <v>#DIV/0!</v>
      </c>
      <c r="S105" s="26"/>
    </row>
    <row r="106" spans="1:19" s="221" customFormat="1" x14ac:dyDescent="0.25">
      <c r="A106" s="197" t="s">
        <v>178</v>
      </c>
      <c r="B106" s="274">
        <f>COUNTIFS(DATA!$D$9:$D$9,A106,DATA!$I$9:$I$9,$C$71,DATA!$B$9:$B$9,"&gt;="&amp;$B$1,DATA!$B$9:$B$9,"&lt;="&amp;$B$2)</f>
        <v>0</v>
      </c>
      <c r="C106" s="36">
        <f>SUMIFS(DATA!$J$9:$J$9,DATA!$D$9:$D$9,A106,DATA!$I$9:$I$9,$C$71,DATA!$B$9:$B$9,"&gt;="&amp;$B$1,DATA!$B$9:$B$9,"&lt;="&amp;$B$2)/1000</f>
        <v>0</v>
      </c>
      <c r="D106" s="274">
        <f>COUNTIFS(DATA!$D$9:$D$9,A106,DATA!$E$9:$E$9,$D$72,DATA!$I$9:$I$9,$C$71,DATA!$B$9:$B$9,"&gt;="&amp;$B$1,DATA!$B$9:$B$9,"&lt;="&amp;$B$2)</f>
        <v>0</v>
      </c>
      <c r="E106" s="39">
        <f>SUMIFS(DATA!$J$9:$J$9,DATA!$D$9:$D$9,A106,DATA!$E$9:$E$9,$D$72,DATA!$I$9:$I$9,$C$71,DATA!$B$9:$B$9,"&gt;="&amp;$B$1,DATA!$B$9:$B$9,"&lt;="&amp;$B$2)/1000</f>
        <v>0</v>
      </c>
      <c r="F106" s="274">
        <f>COUNTIFS(DATA!$D$9:$D$9,A106,DATA!$E$9:$E$9,$F$72,DATA!$I$9:$I$9,$C$71,DATA!$B$9:$B$9,"&gt;="&amp;$B$1,DATA!$B$9:$B$9,"&lt;="&amp;$B$2)</f>
        <v>0</v>
      </c>
      <c r="G106" s="39">
        <f>SUMIFS(DATA!$J$9:$J$9,DATA!$D$9:$D$9,A106,DATA!$E$9:$E$9,$F$72,DATA!$I$9:$I$9,$C$71,DATA!$B$9:$B$9,"&gt;="&amp;$B$1,DATA!$B$9:$B$9,"&lt;="&amp;$B$2)/1000</f>
        <v>0</v>
      </c>
      <c r="H106" s="274">
        <f>COUNTIFS(DATA!$D$9:$D$9,A106,DATA!$E$9:$E$9,$H$72,DATA!$I$9:$I$9,$C$71,DATA!$B$9:$B$9,"&gt;="&amp;$B$1,DATA!$B$9:$B$9,"&lt;="&amp;$B$2)</f>
        <v>0</v>
      </c>
      <c r="I106" s="39">
        <f>SUMIFS(DATA!$J$9:$J$9,DATA!$D$9:$D$9,A106,DATA!$E$9:$E$9,$H$72,DATA!$I$9:$I$9,$C$71,DATA!$B$9:$B$9,"&gt;="&amp;$B$1,DATA!$B$9:$B$9,"&lt;="&amp;$B$2)/1000</f>
        <v>0</v>
      </c>
      <c r="J106" s="274">
        <f>COUNTIFS(DATA!$D$9:$D$9,A106,DATA!$E$9:$E$9,$J$72,DATA!$I$9:$I$9,$C$71,DATA!$B$9:$B$9,"&gt;="&amp;$B$1,DATA!$B$9:$B$9,"&lt;="&amp;$B$2)</f>
        <v>0</v>
      </c>
      <c r="K106" s="39">
        <f>SUMIFS(DATA!$J$9:$J$9,DATA!$D$9:$D$9,A106,DATA!$E$9:$E$9,$J$72,DATA!$I$9:$I$9,$C$71,DATA!$B$9:$B$9,"&gt;="&amp;$B$1,DATA!$B$9:$B$9,"&lt;="&amp;$B$2)/1000</f>
        <v>0</v>
      </c>
      <c r="L106" s="41" t="e">
        <f>SUMIFS(DATA!$AI$9:$AI$9,DATA!$D$9:$D$9,A106,DATA!$I$9:$I$9,$C$71,DATA!$B$9:$B$9,"&gt;="&amp;$B$1,DATA!$B$9:$B$9,"&lt;="&amp;$B$2)/C106</f>
        <v>#DIV/0!</v>
      </c>
      <c r="M106" s="31" t="e">
        <f>SUMIFS(DATA!$AJ$9:$AJ$9,DATA!$D$9:$D$9,A106,DATA!$I$9:$I$9,$C$71,DATA!$B$9:$B$9,"&gt;="&amp;$B$1,DATA!$B$9:$B$9,"&lt;="&amp;$B$2)/C106</f>
        <v>#DIV/0!</v>
      </c>
      <c r="N106" s="31" t="e">
        <f>SUMIFS(DATA!$AK$9:$AK$9,DATA!$D$9:$D$9,A106,DATA!$I$9:$I$9,$C$71,DATA!$B$9:$B$9,"&gt;="&amp;$B$1,DATA!$B$9:$B$9,"&lt;="&amp;$B$2)/C106</f>
        <v>#DIV/0!</v>
      </c>
      <c r="O106" s="31" t="e">
        <f>SUMIFS(DATA!$AL$9:$AL$9,DATA!$D$9:$D$9,A106,DATA!$I$9:$I$9,$C$71,DATA!$B$9:$B$9,"&gt;="&amp;$B$1,DATA!$B$9:$B$9,"&lt;="&amp;$B$2)/C106</f>
        <v>#DIV/0!</v>
      </c>
      <c r="P106" s="31" t="e">
        <f>SUMIFS(DATA!$AM$9:$AM$9,DATA!$D$9:$D$9,A106,DATA!$I$9:$I$9,$C$71,DATA!$B$9:$B$9,"&gt;="&amp;$B$1,DATA!$B$9:$B$9,"&lt;="&amp;$B$2)/C106</f>
        <v>#DIV/0!</v>
      </c>
      <c r="Q106" s="36" t="e">
        <f>SUMIFS(DATA!$AN$9:$AN$9,DATA!$D$9:$D$9,A106,DATA!$I$9:$I$9,$C$71,DATA!$B$9:$B$9,"&gt;="&amp;$B$1,DATA!$B$9:$B$9,"&lt;="&amp;$B$2)/C106</f>
        <v>#DIV/0!</v>
      </c>
      <c r="S106" s="26"/>
    </row>
    <row r="107" spans="1:19" s="221" customFormat="1" x14ac:dyDescent="0.25">
      <c r="A107" s="154" t="s">
        <v>203</v>
      </c>
      <c r="B107" s="277">
        <f>COUNTIFS(DATA!$D$9:$D$9,A107,DATA!$I$9:$I$9,$C$71,DATA!$B$9:$B$9,"&gt;="&amp;$B$1,DATA!$B$9:$B$9,"&lt;="&amp;$B$2)</f>
        <v>0</v>
      </c>
      <c r="C107" s="36">
        <f>SUMIFS(DATA!$J$9:$J$9,DATA!$D$9:$D$9,A107,DATA!$I$9:$I$9,$C$71,DATA!$B$9:$B$9,"&gt;="&amp;$B$1,DATA!$B$9:$B$9,"&lt;="&amp;$B$2)/1000</f>
        <v>0</v>
      </c>
      <c r="D107" s="277">
        <f>COUNTIFS(DATA!$D$9:$D$9,A107,DATA!$E$9:$E$9,$D$72,DATA!$I$9:$I$9,$C$71,DATA!$B$9:$B$9,"&gt;="&amp;$B$1,DATA!$B$9:$B$9,"&lt;="&amp;$B$2)</f>
        <v>0</v>
      </c>
      <c r="E107" s="39">
        <f>SUMIFS(DATA!$J$9:$J$9,DATA!$D$9:$D$9,A107,DATA!$E$9:$E$9,$D$72,DATA!$I$9:$I$9,$C$71,DATA!$B$9:$B$9,"&gt;="&amp;$B$1,DATA!$B$9:$B$9,"&lt;="&amp;$B$2)/1000</f>
        <v>0</v>
      </c>
      <c r="F107" s="277">
        <f>COUNTIFS(DATA!$D$9:$D$9,A107,DATA!$E$9:$E$9,$F$72,DATA!$I$9:$I$9,$C$71,DATA!$B$9:$B$9,"&gt;="&amp;$B$1,DATA!$B$9:$B$9,"&lt;="&amp;$B$2)</f>
        <v>0</v>
      </c>
      <c r="G107" s="39">
        <f>SUMIFS(DATA!$J$9:$J$9,DATA!$D$9:$D$9,A107,DATA!$E$9:$E$9,$F$72,DATA!$I$9:$I$9,$C$71,DATA!$B$9:$B$9,"&gt;="&amp;$B$1,DATA!$B$9:$B$9,"&lt;="&amp;$B$2)/1000</f>
        <v>0</v>
      </c>
      <c r="H107" s="277">
        <f>COUNTIFS(DATA!$D$9:$D$9,A107,DATA!$E$9:$E$9,$H$72,DATA!$I$9:$I$9,$C$71,DATA!$B$9:$B$9,"&gt;="&amp;$B$1,DATA!$B$9:$B$9,"&lt;="&amp;$B$2)</f>
        <v>0</v>
      </c>
      <c r="I107" s="39">
        <f>SUMIFS(DATA!$J$9:$J$9,DATA!$D$9:$D$9,A107,DATA!$E$9:$E$9,$H$72,DATA!$I$9:$I$9,$C$71,DATA!$B$9:$B$9,"&gt;="&amp;$B$1,DATA!$B$9:$B$9,"&lt;="&amp;$B$2)/1000</f>
        <v>0</v>
      </c>
      <c r="J107" s="277">
        <f>COUNTIFS(DATA!$D$9:$D$9,A107,DATA!$E$9:$E$9,$J$72,DATA!$I$9:$I$9,$C$71,DATA!$B$9:$B$9,"&gt;="&amp;$B$1,DATA!$B$9:$B$9,"&lt;="&amp;$B$2)</f>
        <v>0</v>
      </c>
      <c r="K107" s="39">
        <f>SUMIFS(DATA!$J$9:$J$9,DATA!$D$9:$D$9,A107,DATA!$E$9:$E$9,$J$72,DATA!$I$9:$I$9,$C$71,DATA!$B$9:$B$9,"&gt;="&amp;$B$1,DATA!$B$9:$B$9,"&lt;="&amp;$B$2)/1000</f>
        <v>0</v>
      </c>
      <c r="L107" s="41" t="e">
        <f>SUMIFS(DATA!$AI$9:$AI$9,DATA!$D$9:$D$9,A107,DATA!$I$9:$I$9,$C$71,DATA!$B$9:$B$9,"&gt;="&amp;$B$1,DATA!$B$9:$B$9,"&lt;="&amp;$B$2)/C107</f>
        <v>#DIV/0!</v>
      </c>
      <c r="M107" s="31" t="e">
        <f>SUMIFS(DATA!$AJ$9:$AJ$9,DATA!$D$9:$D$9,A107,DATA!$I$9:$I$9,$C$71,DATA!$B$9:$B$9,"&gt;="&amp;$B$1,DATA!$B$9:$B$9,"&lt;="&amp;$B$2)/C107</f>
        <v>#DIV/0!</v>
      </c>
      <c r="N107" s="31" t="e">
        <f>SUMIFS(DATA!$AK$9:$AK$9,DATA!$D$9:$D$9,A107,DATA!$I$9:$I$9,$C$71,DATA!$B$9:$B$9,"&gt;="&amp;$B$1,DATA!$B$9:$B$9,"&lt;="&amp;$B$2)/C107</f>
        <v>#DIV/0!</v>
      </c>
      <c r="O107" s="31" t="e">
        <f>SUMIFS(DATA!$AL$9:$AL$9,DATA!$D$9:$D$9,A107,DATA!$I$9:$I$9,$C$71,DATA!$B$9:$B$9,"&gt;="&amp;$B$1,DATA!$B$9:$B$9,"&lt;="&amp;$B$2)/C107</f>
        <v>#DIV/0!</v>
      </c>
      <c r="P107" s="31" t="e">
        <f>SUMIFS(DATA!$AM$9:$AM$9,DATA!$D$9:$D$9,A107,DATA!$I$9:$I$9,$C$71,DATA!$B$9:$B$9,"&gt;="&amp;$B$1,DATA!$B$9:$B$9,"&lt;="&amp;$B$2)/C107</f>
        <v>#DIV/0!</v>
      </c>
      <c r="Q107" s="36" t="e">
        <f>SUMIFS(DATA!$AN$9:$AN$9,DATA!$D$9:$D$9,A107,DATA!$I$9:$I$9,$C$71,DATA!$B$9:$B$9,"&gt;="&amp;$B$1,DATA!$B$9:$B$9,"&lt;="&amp;$B$2)/C107</f>
        <v>#DIV/0!</v>
      </c>
      <c r="S107" s="26"/>
    </row>
    <row r="108" spans="1:19" s="221" customFormat="1" x14ac:dyDescent="0.25">
      <c r="A108" s="285" t="s">
        <v>206</v>
      </c>
      <c r="B108" s="286">
        <f>COUNTIFS(DATA!$D$9:$D$9,A108,DATA!$I$9:$I$9,$C$71,DATA!$B$9:$B$9,"&gt;="&amp;$B$1,DATA!$B$9:$B$9,"&lt;="&amp;$B$2)</f>
        <v>0</v>
      </c>
      <c r="C108" s="36">
        <f>SUMIFS(DATA!$J$9:$J$9,DATA!$D$9:$D$9,A108,DATA!$I$9:$I$9,$C$71,DATA!$B$9:$B$9,"&gt;="&amp;$B$1,DATA!$B$9:$B$9,"&lt;="&amp;$B$2)/1000</f>
        <v>0</v>
      </c>
      <c r="D108" s="286">
        <f>COUNTIFS(DATA!$D$9:$D$9,A108,DATA!$E$9:$E$9,$D$72,DATA!$I$9:$I$9,$C$71,DATA!$B$9:$B$9,"&gt;="&amp;$B$1,DATA!$B$9:$B$9,"&lt;="&amp;$B$2)</f>
        <v>0</v>
      </c>
      <c r="E108" s="39">
        <f>SUMIFS(DATA!$J$9:$J$9,DATA!$D$9:$D$9,A108,DATA!$E$9:$E$9,$D$72,DATA!$I$9:$I$9,$C$71,DATA!$B$9:$B$9,"&gt;="&amp;$B$1,DATA!$B$9:$B$9,"&lt;="&amp;$B$2)/1000</f>
        <v>0</v>
      </c>
      <c r="F108" s="286">
        <f>COUNTIFS(DATA!$D$9:$D$9,A108,DATA!$E$9:$E$9,$F$72,DATA!$I$9:$I$9,$C$71,DATA!$B$9:$B$9,"&gt;="&amp;$B$1,DATA!$B$9:$B$9,"&lt;="&amp;$B$2)</f>
        <v>0</v>
      </c>
      <c r="G108" s="39">
        <f>SUMIFS(DATA!$J$9:$J$9,DATA!$D$9:$D$9,A108,DATA!$E$9:$E$9,$F$72,DATA!$I$9:$I$9,$C$71,DATA!$B$9:$B$9,"&gt;="&amp;$B$1,DATA!$B$9:$B$9,"&lt;="&amp;$B$2)/1000</f>
        <v>0</v>
      </c>
      <c r="H108" s="286">
        <f>COUNTIFS(DATA!$D$9:$D$9,A108,DATA!$E$9:$E$9,$H$72,DATA!$I$9:$I$9,$C$71,DATA!$B$9:$B$9,"&gt;="&amp;$B$1,DATA!$B$9:$B$9,"&lt;="&amp;$B$2)</f>
        <v>0</v>
      </c>
      <c r="I108" s="39">
        <f>SUMIFS(DATA!$J$9:$J$9,DATA!$D$9:$D$9,A108,DATA!$E$9:$E$9,$H$72,DATA!$I$9:$I$9,$C$71,DATA!$B$9:$B$9,"&gt;="&amp;$B$1,DATA!$B$9:$B$9,"&lt;="&amp;$B$2)/1000</f>
        <v>0</v>
      </c>
      <c r="J108" s="286">
        <f>COUNTIFS(DATA!$D$9:$D$9,A108,DATA!$E$9:$E$9,$J$72,DATA!$I$9:$I$9,$C$71,DATA!$B$9:$B$9,"&gt;="&amp;$B$1,DATA!$B$9:$B$9,"&lt;="&amp;$B$2)</f>
        <v>0</v>
      </c>
      <c r="K108" s="39">
        <f>SUMIFS(DATA!$J$9:$J$9,DATA!$D$9:$D$9,A108,DATA!$E$9:$E$9,$J$72,DATA!$I$9:$I$9,$C$71,DATA!$B$9:$B$9,"&gt;="&amp;$B$1,DATA!$B$9:$B$9,"&lt;="&amp;$B$2)/1000</f>
        <v>0</v>
      </c>
      <c r="L108" s="41" t="e">
        <f>SUMIFS(DATA!$AI$9:$AI$9,DATA!$D$9:$D$9,A108,DATA!$I$9:$I$9,$C$71,DATA!$B$9:$B$9,"&gt;="&amp;$B$1,DATA!$B$9:$B$9,"&lt;="&amp;$B$2)/C108</f>
        <v>#DIV/0!</v>
      </c>
      <c r="M108" s="31" t="e">
        <f>SUMIFS(DATA!$AJ$9:$AJ$9,DATA!$D$9:$D$9,A108,DATA!$I$9:$I$9,$C$71,DATA!$B$9:$B$9,"&gt;="&amp;$B$1,DATA!$B$9:$B$9,"&lt;="&amp;$B$2)/C108</f>
        <v>#DIV/0!</v>
      </c>
      <c r="N108" s="31" t="e">
        <f>SUMIFS(DATA!$AK$9:$AK$9,DATA!$D$9:$D$9,A108,DATA!$I$9:$I$9,$C$71,DATA!$B$9:$B$9,"&gt;="&amp;$B$1,DATA!$B$9:$B$9,"&lt;="&amp;$B$2)/C108</f>
        <v>#DIV/0!</v>
      </c>
      <c r="O108" s="31" t="e">
        <f>SUMIFS(DATA!$AL$9:$AL$9,DATA!$D$9:$D$9,A108,DATA!$I$9:$I$9,$C$71,DATA!$B$9:$B$9,"&gt;="&amp;$B$1,DATA!$B$9:$B$9,"&lt;="&amp;$B$2)/C108</f>
        <v>#DIV/0!</v>
      </c>
      <c r="P108" s="31" t="e">
        <f>SUMIFS(DATA!$AM$9:$AM$9,DATA!$D$9:$D$9,A108,DATA!$I$9:$I$9,$C$71,DATA!$B$9:$B$9,"&gt;="&amp;$B$1,DATA!$B$9:$B$9,"&lt;="&amp;$B$2)/C108</f>
        <v>#DIV/0!</v>
      </c>
      <c r="Q108" s="36" t="e">
        <f>SUMIFS(DATA!$AN$9:$AN$9,DATA!$D$9:$D$9,A108,DATA!$I$9:$I$9,$C$71,DATA!$B$9:$B$9,"&gt;="&amp;$B$1,DATA!$B$9:$B$9,"&lt;="&amp;$B$2)/C108</f>
        <v>#DIV/0!</v>
      </c>
      <c r="S108" s="26"/>
    </row>
    <row r="109" spans="1:19" s="221" customFormat="1" x14ac:dyDescent="0.25">
      <c r="A109" s="285" t="s">
        <v>149</v>
      </c>
      <c r="B109" s="288">
        <f>COUNTIFS(DATA!$D$9:$D$9,A109,DATA!$I$9:$I$9,$C$71,DATA!$B$9:$B$9,"&gt;="&amp;$B$1,DATA!$B$9:$B$9,"&lt;="&amp;$B$2)</f>
        <v>0</v>
      </c>
      <c r="C109" s="36">
        <f>SUMIFS(DATA!$J$9:$J$9,DATA!$D$9:$D$9,A109,DATA!$I$9:$I$9,$C$71,DATA!$B$9:$B$9,"&gt;="&amp;$B$1,DATA!$B$9:$B$9,"&lt;="&amp;$B$2)/1000</f>
        <v>0</v>
      </c>
      <c r="D109" s="288">
        <f>COUNTIFS(DATA!$D$9:$D$9,A109,DATA!$E$9:$E$9,$D$72,DATA!$I$9:$I$9,$C$71,DATA!$B$9:$B$9,"&gt;="&amp;$B$1,DATA!$B$9:$B$9,"&lt;="&amp;$B$2)</f>
        <v>0</v>
      </c>
      <c r="E109" s="39">
        <f>SUMIFS(DATA!$J$9:$J$9,DATA!$D$9:$D$9,A109,DATA!$E$9:$E$9,$D$72,DATA!$I$9:$I$9,$C$71,DATA!$B$9:$B$9,"&gt;="&amp;$B$1,DATA!$B$9:$B$9,"&lt;="&amp;$B$2)/1000</f>
        <v>0</v>
      </c>
      <c r="F109" s="288">
        <f>COUNTIFS(DATA!$D$9:$D$9,A109,DATA!$E$9:$E$9,$F$72,DATA!$I$9:$I$9,$C$71,DATA!$B$9:$B$9,"&gt;="&amp;$B$1,DATA!$B$9:$B$9,"&lt;="&amp;$B$2)</f>
        <v>0</v>
      </c>
      <c r="G109" s="39">
        <f>SUMIFS(DATA!$J$9:$J$9,DATA!$D$9:$D$9,A109,DATA!$E$9:$E$9,$F$72,DATA!$I$9:$I$9,$C$71,DATA!$B$9:$B$9,"&gt;="&amp;$B$1,DATA!$B$9:$B$9,"&lt;="&amp;$B$2)/1000</f>
        <v>0</v>
      </c>
      <c r="H109" s="288">
        <f>COUNTIFS(DATA!$D$9:$D$9,A109,DATA!$E$9:$E$9,$H$72,DATA!$I$9:$I$9,$C$71,DATA!$B$9:$B$9,"&gt;="&amp;$B$1,DATA!$B$9:$B$9,"&lt;="&amp;$B$2)</f>
        <v>0</v>
      </c>
      <c r="I109" s="39">
        <f>SUMIFS(DATA!$J$9:$J$9,DATA!$D$9:$D$9,A109,DATA!$E$9:$E$9,$H$72,DATA!$I$9:$I$9,$C$71,DATA!$B$9:$B$9,"&gt;="&amp;$B$1,DATA!$B$9:$B$9,"&lt;="&amp;$B$2)/1000</f>
        <v>0</v>
      </c>
      <c r="J109" s="288">
        <f>COUNTIFS(DATA!$D$9:$D$9,A109,DATA!$E$9:$E$9,$J$72,DATA!$I$9:$I$9,$C$71,DATA!$B$9:$B$9,"&gt;="&amp;$B$1,DATA!$B$9:$B$9,"&lt;="&amp;$B$2)</f>
        <v>0</v>
      </c>
      <c r="K109" s="39">
        <f>SUMIFS(DATA!$J$9:$J$9,DATA!$D$9:$D$9,A109,DATA!$E$9:$E$9,$J$72,DATA!$I$9:$I$9,$C$71,DATA!$B$9:$B$9,"&gt;="&amp;$B$1,DATA!$B$9:$B$9,"&lt;="&amp;$B$2)/1000</f>
        <v>0</v>
      </c>
      <c r="L109" s="41" t="e">
        <f>SUMIFS(DATA!$AI$9:$AI$9,DATA!$D$9:$D$9,A109,DATA!$I$9:$I$9,$C$71,DATA!$B$9:$B$9,"&gt;="&amp;$B$1,DATA!$B$9:$B$9,"&lt;="&amp;$B$2)/C109</f>
        <v>#DIV/0!</v>
      </c>
      <c r="M109" s="31" t="e">
        <f>SUMIFS(DATA!$AJ$9:$AJ$9,DATA!$D$9:$D$9,A109,DATA!$I$9:$I$9,$C$71,DATA!$B$9:$B$9,"&gt;="&amp;$B$1,DATA!$B$9:$B$9,"&lt;="&amp;$B$2)/C109</f>
        <v>#DIV/0!</v>
      </c>
      <c r="N109" s="31" t="e">
        <f>SUMIFS(DATA!$AK$9:$AK$9,DATA!$D$9:$D$9,A109,DATA!$I$9:$I$9,$C$71,DATA!$B$9:$B$9,"&gt;="&amp;$B$1,DATA!$B$9:$B$9,"&lt;="&amp;$B$2)/C109</f>
        <v>#DIV/0!</v>
      </c>
      <c r="O109" s="31" t="e">
        <f>SUMIFS(DATA!$AL$9:$AL$9,DATA!$D$9:$D$9,A109,DATA!$I$9:$I$9,$C$71,DATA!$B$9:$B$9,"&gt;="&amp;$B$1,DATA!$B$9:$B$9,"&lt;="&amp;$B$2)/C109</f>
        <v>#DIV/0!</v>
      </c>
      <c r="P109" s="31" t="e">
        <f>SUMIFS(DATA!$AM$9:$AM$9,DATA!$D$9:$D$9,A109,DATA!$I$9:$I$9,$C$71,DATA!$B$9:$B$9,"&gt;="&amp;$B$1,DATA!$B$9:$B$9,"&lt;="&amp;$B$2)/C109</f>
        <v>#DIV/0!</v>
      </c>
      <c r="Q109" s="36" t="e">
        <f>SUMIFS(DATA!$AN$9:$AN$9,DATA!$D$9:$D$9,A109,DATA!$I$9:$I$9,$C$71,DATA!$B$9:$B$9,"&gt;="&amp;$B$1,DATA!$B$9:$B$9,"&lt;="&amp;$B$2)/C109</f>
        <v>#DIV/0!</v>
      </c>
      <c r="S109" s="26"/>
    </row>
    <row r="110" spans="1:19" ht="15.75" thickBot="1" x14ac:dyDescent="0.3">
      <c r="A110" s="45"/>
      <c r="B110" s="181">
        <f>COUNTIFS(DATA!$D$9:$D$9,A110,DATA!$I$9:$I$9,$C$71,DATA!$B$9:$B$9,"&gt;="&amp;$B$1,DATA!$B$9:$B$9,"&lt;="&amp;$B$2)</f>
        <v>0</v>
      </c>
      <c r="C110" s="36">
        <f>SUMIFS(DATA!$J$9:$J$9,DATA!$D$9:$D$9,A110,DATA!$I$9:$I$9,$C$71,DATA!$B$9:$B$9,"&gt;="&amp;$B$1,DATA!$B$9:$B$9,"&lt;="&amp;$B$2)/1000</f>
        <v>0</v>
      </c>
      <c r="D110" s="181">
        <f>COUNTIFS(DATA!$D$9:$D$9,A110,DATA!$E$9:$E$9,$D$72,DATA!$I$9:$I$9,$C$71,DATA!$B$9:$B$9,"&gt;="&amp;$B$1,DATA!$B$9:$B$9,"&lt;="&amp;$B$2)</f>
        <v>0</v>
      </c>
      <c r="E110" s="39">
        <f>SUMIFS(DATA!$J$9:$J$9,DATA!$D$9:$D$9,A110,DATA!$E$9:$E$9,$D$72,DATA!$I$9:$I$9,$C$71,DATA!$B$9:$B$9,"&gt;="&amp;$B$1,DATA!$B$9:$B$9,"&lt;="&amp;$B$2)/1000</f>
        <v>0</v>
      </c>
      <c r="F110" s="181">
        <f>COUNTIFS(DATA!$D$9:$D$9,A110,DATA!$E$9:$E$9,$F$72,DATA!$I$9:$I$9,$C$71,DATA!$B$9:$B$9,"&gt;="&amp;$B$1,DATA!$B$9:$B$9,"&lt;="&amp;$B$2)</f>
        <v>0</v>
      </c>
      <c r="G110" s="39">
        <f>SUMIFS(DATA!$J$9:$J$9,DATA!$D$9:$D$9,A110,DATA!$E$9:$E$9,$F$72,DATA!$I$9:$I$9,$C$71,DATA!$B$9:$B$9,"&gt;="&amp;$B$1,DATA!$B$9:$B$9,"&lt;="&amp;$B$2)/1000</f>
        <v>0</v>
      </c>
      <c r="H110" s="181">
        <f>COUNTIFS(DATA!$D$9:$D$9,A110,DATA!$E$9:$E$9,$H$72,DATA!$I$9:$I$9,$C$71,DATA!$B$9:$B$9,"&gt;="&amp;$B$1,DATA!$B$9:$B$9,"&lt;="&amp;$B$2)</f>
        <v>0</v>
      </c>
      <c r="I110" s="39">
        <f>SUMIFS(DATA!$J$9:$J$9,DATA!$D$9:$D$9,A110,DATA!$E$9:$E$9,$H$72,DATA!$I$9:$I$9,$C$71,DATA!$B$9:$B$9,"&gt;="&amp;$B$1,DATA!$B$9:$B$9,"&lt;="&amp;$B$2)/1000</f>
        <v>0</v>
      </c>
      <c r="J110" s="181">
        <f>COUNTIFS(DATA!$D$9:$D$9,A110,DATA!$E$9:$E$9,$J$72,DATA!$I$9:$I$9,$C$71,DATA!$B$9:$B$9,"&gt;="&amp;$B$1,DATA!$B$9:$B$9,"&lt;="&amp;$B$2)</f>
        <v>0</v>
      </c>
      <c r="K110" s="39">
        <f>SUMIFS(DATA!$J$9:$J$9,DATA!$D$9:$D$9,A110,DATA!$E$9:$E$9,$J$72,DATA!$I$9:$I$9,$C$71,DATA!$B$9:$B$9,"&gt;="&amp;$B$1,DATA!$B$9:$B$9,"&lt;="&amp;$B$2)/1000</f>
        <v>0</v>
      </c>
      <c r="L110" s="41" t="e">
        <f>SUMIFS(DATA!$AI$9:$AI$9,DATA!$D$9:$D$9,A110,DATA!$I$9:$I$9,$C$71,DATA!$B$9:$B$9,"&gt;="&amp;$B$1,DATA!$B$9:$B$9,"&lt;="&amp;$B$2)/C110</f>
        <v>#DIV/0!</v>
      </c>
      <c r="M110" s="31" t="e">
        <f>SUMIFS(DATA!$AJ$9:$AJ$9,DATA!$D$9:$D$9,A110,DATA!$I$9:$I$9,$C$71,DATA!$B$9:$B$9,"&gt;="&amp;$B$1,DATA!$B$9:$B$9,"&lt;="&amp;$B$2)/C110</f>
        <v>#DIV/0!</v>
      </c>
      <c r="N110" s="31" t="e">
        <f>SUMIFS(DATA!$AK$9:$AK$9,DATA!$D$9:$D$9,A110,DATA!$I$9:$I$9,$C$71,DATA!$B$9:$B$9,"&gt;="&amp;$B$1,DATA!$B$9:$B$9,"&lt;="&amp;$B$2)/C110</f>
        <v>#DIV/0!</v>
      </c>
      <c r="O110" s="31" t="e">
        <f>SUMIFS(DATA!$AL$9:$AL$9,DATA!$D$9:$D$9,A110,DATA!$I$9:$I$9,$C$71,DATA!$B$9:$B$9,"&gt;="&amp;$B$1,DATA!$B$9:$B$9,"&lt;="&amp;$B$2)/C110</f>
        <v>#DIV/0!</v>
      </c>
      <c r="P110" s="31" t="e">
        <f>SUMIFS(DATA!$AM$9:$AM$9,DATA!$D$9:$D$9,A110,DATA!$I$9:$I$9,$C$71,DATA!$B$9:$B$9,"&gt;="&amp;$B$1,DATA!$B$9:$B$9,"&lt;="&amp;$B$2)/C110</f>
        <v>#DIV/0!</v>
      </c>
      <c r="Q110" s="36" t="e">
        <f>SUMIFS(DATA!$AN$9:$AN$9,DATA!$D$9:$D$9,A110,DATA!$I$9:$I$9,$C$71,DATA!$B$9:$B$9,"&gt;="&amp;$B$1,DATA!$B$9:$B$9,"&lt;="&amp;$B$2)/C110</f>
        <v>#DIV/0!</v>
      </c>
    </row>
    <row r="111" spans="1:19" ht="15.75" thickBot="1" x14ac:dyDescent="0.3">
      <c r="B111" s="48">
        <f t="shared" ref="B111:K111" si="2">SUBTOTAL(9,B74:B110)</f>
        <v>0</v>
      </c>
      <c r="C111" s="49">
        <f t="shared" si="2"/>
        <v>0</v>
      </c>
      <c r="D111" s="48">
        <f t="shared" si="2"/>
        <v>0</v>
      </c>
      <c r="E111" s="49">
        <f t="shared" si="2"/>
        <v>0</v>
      </c>
      <c r="F111" s="48">
        <f t="shared" si="2"/>
        <v>0</v>
      </c>
      <c r="G111" s="49">
        <f t="shared" si="2"/>
        <v>0</v>
      </c>
      <c r="H111" s="48">
        <f t="shared" si="2"/>
        <v>0</v>
      </c>
      <c r="I111" s="49">
        <f t="shared" si="2"/>
        <v>0</v>
      </c>
      <c r="J111" s="48">
        <f t="shared" si="2"/>
        <v>0</v>
      </c>
      <c r="K111" s="49">
        <f t="shared" si="2"/>
        <v>0</v>
      </c>
    </row>
    <row r="112" spans="1:19" ht="15.75" thickTop="1" x14ac:dyDescent="0.25">
      <c r="A112" s="55"/>
      <c r="B112" s="56"/>
      <c r="C112" s="29"/>
    </row>
    <row r="113" spans="1:17" ht="15.75" thickBot="1" x14ac:dyDescent="0.3">
      <c r="A113" s="55"/>
      <c r="B113" s="56"/>
      <c r="C113" s="52" t="s">
        <v>45</v>
      </c>
    </row>
    <row r="114" spans="1:17" x14ac:dyDescent="0.25">
      <c r="A114" s="390" t="s">
        <v>49</v>
      </c>
      <c r="B114" s="375" t="s">
        <v>64</v>
      </c>
      <c r="C114" s="376"/>
      <c r="D114" s="375" t="s">
        <v>60</v>
      </c>
      <c r="E114" s="380"/>
      <c r="F114" s="375" t="s">
        <v>61</v>
      </c>
      <c r="G114" s="376"/>
      <c r="H114" s="375" t="s">
        <v>59</v>
      </c>
      <c r="I114" s="376"/>
      <c r="J114" s="375" t="s">
        <v>62</v>
      </c>
      <c r="K114" s="376"/>
      <c r="L114" s="377" t="s">
        <v>6</v>
      </c>
      <c r="M114" s="379" t="s">
        <v>7</v>
      </c>
      <c r="N114" s="379"/>
      <c r="O114" s="379"/>
      <c r="P114" s="379"/>
      <c r="Q114" s="376"/>
    </row>
    <row r="115" spans="1:17" x14ac:dyDescent="0.25">
      <c r="A115" s="391"/>
      <c r="B115" s="33" t="s">
        <v>50</v>
      </c>
      <c r="C115" s="34" t="s">
        <v>51</v>
      </c>
      <c r="D115" s="33" t="s">
        <v>50</v>
      </c>
      <c r="E115" s="38" t="s">
        <v>51</v>
      </c>
      <c r="F115" s="33" t="s">
        <v>50</v>
      </c>
      <c r="G115" s="34" t="s">
        <v>51</v>
      </c>
      <c r="H115" s="33" t="s">
        <v>50</v>
      </c>
      <c r="I115" s="34" t="s">
        <v>51</v>
      </c>
      <c r="J115" s="33" t="s">
        <v>50</v>
      </c>
      <c r="K115" s="34" t="s">
        <v>51</v>
      </c>
      <c r="L115" s="378"/>
      <c r="M115" s="32" t="s">
        <v>52</v>
      </c>
      <c r="N115" s="32" t="s">
        <v>53</v>
      </c>
      <c r="O115" s="32" t="s">
        <v>54</v>
      </c>
      <c r="P115" s="32" t="s">
        <v>55</v>
      </c>
      <c r="Q115" s="40" t="s">
        <v>56</v>
      </c>
    </row>
    <row r="116" spans="1:17" x14ac:dyDescent="0.25">
      <c r="A116" s="44" t="s">
        <v>44</v>
      </c>
      <c r="B116" s="51">
        <f>COUNTIFS(DATA!$D$9:$D$9,A116,DATA!$I$9:$I$9,$C$113,DATA!$B$9:$B$9,"&gt;="&amp;$B$1,DATA!$B$9:$B$9,"&lt;="&amp;$B$2)</f>
        <v>0</v>
      </c>
      <c r="C116" s="36">
        <f>SUMIFS(DATA!$J$9:$J$9,DATA!$D$9:$D$9,A116,DATA!$I$9:$I$9,$C$113,DATA!$B$9:$B$9,"&gt;="&amp;$B$1,DATA!$B$9:$B$9,"&lt;="&amp;$B$2)/1000</f>
        <v>0</v>
      </c>
      <c r="D116" s="51">
        <f>COUNTIFS(DATA!$D$9:$D$9,A116,DATA!$E$9:$E$9,$D$114,DATA!$I$9:$I$9,$C$113,DATA!$B$9:$B$9,"&gt;="&amp;$B$1,DATA!$B$9:$B$9,"&lt;="&amp;$B$2)</f>
        <v>0</v>
      </c>
      <c r="E116" s="39">
        <f>SUMIFS(DATA!$J$9:$J$9,DATA!$D$9:$D$9,A116,DATA!$E$9:$E$9,$D$114,DATA!$I$9:$I$9,$C$113,DATA!$B$9:$B$9,"&gt;="&amp;$B$1,DATA!$B$9:$B$9,"&lt;="&amp;$B$2)/1000</f>
        <v>0</v>
      </c>
      <c r="F116" s="51">
        <f>COUNTIFS(DATA!$D$9:$D$9,A116,DATA!$E$9:$E$9,$F$114,DATA!$I$9:$I$9,$C$113,DATA!$B$9:$B$9,"&gt;="&amp;$B$1,DATA!$B$9:$B$9,"&lt;="&amp;$B$2)</f>
        <v>0</v>
      </c>
      <c r="G116" s="39">
        <f>SUMIFS(DATA!$J$9:$J$9,DATA!$D$9:$D$9,A116,DATA!$E$9:$E$9,$F$114,DATA!$I$9:$I$9,$C$113,DATA!$B$9:$B$9,"&gt;="&amp;$B$1,DATA!$B$9:$B$9,"&lt;="&amp;$B$2)/1000</f>
        <v>0</v>
      </c>
      <c r="H116" s="51">
        <f>COUNTIFS(DATA!$D$9:$D$9,A116,DATA!$E$9:$E$9,$H$114,DATA!$I$9:$I$9,$C$113,DATA!$B$9:$B$9,"&gt;="&amp;$B$1,DATA!$B$9:$B$9,"&lt;="&amp;$B$2)</f>
        <v>0</v>
      </c>
      <c r="I116" s="39">
        <f>SUMIFS(DATA!$J$9:$J$9,DATA!$D$9:$D$9,A116,DATA!$E$9:$E$9,$H$114,DATA!$I$9:$I$9,$C$113,DATA!$B$9:$B$9,"&gt;="&amp;$B$1,DATA!$B$9:$B$9,"&lt;="&amp;$B$2)/1000</f>
        <v>0</v>
      </c>
      <c r="J116" s="51">
        <f>COUNTIFS(DATA!$D$9:$D$9,A116,DATA!$E$9:$E$9,$J$114,DATA!$I$9:$I$9,$C$113,DATA!$B$9:$B$9,"&gt;="&amp;$B$1,DATA!$B$9:$B$9,"&lt;="&amp;$B$2)</f>
        <v>0</v>
      </c>
      <c r="K116" s="39">
        <f>SUMIFS(DATA!$J$9:$J$9,DATA!$D$9:$D$9,A116,DATA!$E$9:$E$9,$J$114,DATA!$I$9:$I$9,$C$113,DATA!$B$9:$B$9,"&gt;="&amp;$B$1,DATA!$B$9:$B$9,"&lt;="&amp;$B$2)/1000</f>
        <v>0</v>
      </c>
      <c r="L116" s="41" t="e">
        <f>SUMIFS(DATA!$AI$9:$AI$9,DATA!$D$9:$D$9,A116,DATA!$I$9:$I$9,$C$113,DATA!$B$9:$B$9,"&gt;="&amp;$B$1,DATA!$B$9:$B$9,"&lt;="&amp;$B$2)/C116</f>
        <v>#DIV/0!</v>
      </c>
      <c r="M116" s="31" t="e">
        <f>SUMIFS(DATA!$AJ$9:$AJ$9,DATA!$D$9:$D$9,A116,DATA!$I$9:$I$9,$C$113,DATA!$B$9:$B$9,"&gt;="&amp;$B$1,DATA!$B$9:$B$9,"&lt;="&amp;$B$2)/C116</f>
        <v>#DIV/0!</v>
      </c>
      <c r="N116" s="31" t="e">
        <f>SUMIFS(DATA!$AK$9:$AK$9,DATA!$D$9:$D$9,A116,DATA!$I$9:$I$9,$C$113,DATA!$B$9:$B$9,"&gt;="&amp;$B$1,DATA!$B$9:$B$9,"&lt;="&amp;$B$2)/C116</f>
        <v>#DIV/0!</v>
      </c>
      <c r="O116" s="31" t="e">
        <f>SUMIFS(DATA!$AL$9:$AL$9,DATA!$D$9:$D$9,A116,DATA!$I$9:$I$9,$C$113,DATA!$B$9:$B$9,"&gt;="&amp;$B$1,DATA!$B$9:$B$9,"&lt;="&amp;$B$2)/C116</f>
        <v>#DIV/0!</v>
      </c>
      <c r="P116" s="31" t="e">
        <f>SUMIFS(DATA!$AM$9:$AM$9,DATA!$D$9:$D$9,A116,DATA!$I$9:$I$9,$C$113,DATA!$B$9:$B$9,"&gt;="&amp;$B$1,DATA!$B$9:$B$9,"&lt;="&amp;$B$2)/C116</f>
        <v>#DIV/0!</v>
      </c>
      <c r="Q116" s="36" t="e">
        <f>SUMIFS(DATA!$AN$9:$AN$9,DATA!$D$9:$D$9,A116,DATA!$I$9:$I$9,$C$113,DATA!$B$9:$B$9,"&gt;="&amp;$B$1,DATA!$B$9:$B$9,"&lt;="&amp;$B$2)/C116</f>
        <v>#DIV/0!</v>
      </c>
    </row>
    <row r="117" spans="1:17" x14ac:dyDescent="0.25">
      <c r="A117" s="54" t="s">
        <v>69</v>
      </c>
      <c r="B117" s="51">
        <f>COUNTIFS(DATA!$D$9:$D$9,A117,DATA!$I$9:$I$9,$C$113,DATA!$B$9:$B$9,"&gt;="&amp;$B$1,DATA!$B$9:$B$9,"&lt;="&amp;$B$2)</f>
        <v>0</v>
      </c>
      <c r="C117" s="36">
        <f>SUMIFS(DATA!$J$9:$J$9,DATA!$D$9:$D$9,A117,DATA!$I$9:$I$9,$C$113,DATA!$B$9:$B$9,"&gt;="&amp;$B$1,DATA!$B$9:$B$9,"&lt;="&amp;$B$2)/1000</f>
        <v>0</v>
      </c>
      <c r="D117" s="51">
        <f>COUNTIFS(DATA!$D$9:$D$9,A117,DATA!$E$9:$E$9,$D$114,DATA!$I$9:$I$9,$C$113,DATA!$B$9:$B$9,"&gt;="&amp;$B$1,DATA!$B$9:$B$9,"&lt;="&amp;$B$2)</f>
        <v>0</v>
      </c>
      <c r="E117" s="39">
        <f>SUMIFS(DATA!$J$9:$J$9,DATA!$D$9:$D$9,A117,DATA!$E$9:$E$9,$D$114,DATA!$I$9:$I$9,$C$113,DATA!$B$9:$B$9,"&gt;="&amp;$B$1,DATA!$B$9:$B$9,"&lt;="&amp;$B$2)/1000</f>
        <v>0</v>
      </c>
      <c r="F117" s="51">
        <f>COUNTIFS(DATA!$D$9:$D$9,A117,DATA!$E$9:$E$9,$F$114,DATA!$I$9:$I$9,$C$113,DATA!$B$9:$B$9,"&gt;="&amp;$B$1,DATA!$B$9:$B$9,"&lt;="&amp;$B$2)</f>
        <v>0</v>
      </c>
      <c r="G117" s="39">
        <f>SUMIFS(DATA!$J$9:$J$9,DATA!$D$9:$D$9,A117,DATA!$E$9:$E$9,$F$114,DATA!$I$9:$I$9,$C$113,DATA!$B$9:$B$9,"&gt;="&amp;$B$1,DATA!$B$9:$B$9,"&lt;="&amp;$B$2)/1000</f>
        <v>0</v>
      </c>
      <c r="H117" s="51">
        <f>COUNTIFS(DATA!$D$9:$D$9,A117,DATA!$E$9:$E$9,$H$114,DATA!$I$9:$I$9,$C$113,DATA!$B$9:$B$9,"&gt;="&amp;$B$1,DATA!$B$9:$B$9,"&lt;="&amp;$B$2)</f>
        <v>0</v>
      </c>
      <c r="I117" s="39">
        <f>SUMIFS(DATA!$J$9:$J$9,DATA!$D$9:$D$9,A117,DATA!$E$9:$E$9,$H$114,DATA!$I$9:$I$9,$C$113,DATA!$B$9:$B$9,"&gt;="&amp;$B$1,DATA!$B$9:$B$9,"&lt;="&amp;$B$2)/1000</f>
        <v>0</v>
      </c>
      <c r="J117" s="51">
        <f>COUNTIFS(DATA!$D$9:$D$9,A117,DATA!$E$9:$E$9,$J$114,DATA!$I$9:$I$9,$C$113,DATA!$B$9:$B$9,"&gt;="&amp;$B$1,DATA!$B$9:$B$9,"&lt;="&amp;$B$2)</f>
        <v>0</v>
      </c>
      <c r="K117" s="39">
        <f>SUMIFS(DATA!$J$9:$J$9,DATA!$D$9:$D$9,A117,DATA!$E$9:$E$9,$J$114,DATA!$I$9:$I$9,$C$113,DATA!$B$9:$B$9,"&gt;="&amp;$B$1,DATA!$B$9:$B$9,"&lt;="&amp;$B$2)/1000</f>
        <v>0</v>
      </c>
      <c r="L117" s="41" t="e">
        <f>SUMIFS(DATA!$AI$9:$AI$9,DATA!$D$9:$D$9,A117,DATA!$I$9:$I$9,$C$113,DATA!$B$9:$B$9,"&gt;="&amp;$B$1,DATA!$B$9:$B$9,"&lt;="&amp;$B$2)/C117</f>
        <v>#DIV/0!</v>
      </c>
      <c r="M117" s="31" t="e">
        <f>SUMIFS(DATA!$AJ$9:$AJ$9,DATA!$D$9:$D$9,A117,DATA!$I$9:$I$9,$C$113,DATA!$B$9:$B$9,"&gt;="&amp;$B$1,DATA!$B$9:$B$9,"&lt;="&amp;$B$2)/C117</f>
        <v>#DIV/0!</v>
      </c>
      <c r="N117" s="31" t="e">
        <f>SUMIFS(DATA!$AK$9:$AK$9,DATA!$D$9:$D$9,A117,DATA!$I$9:$I$9,$C$113,DATA!$B$9:$B$9,"&gt;="&amp;$B$1,DATA!$B$9:$B$9,"&lt;="&amp;$B$2)/C117</f>
        <v>#DIV/0!</v>
      </c>
      <c r="O117" s="31" t="e">
        <f>SUMIFS(DATA!$AL$9:$AL$9,DATA!$D$9:$D$9,A117,DATA!$I$9:$I$9,$C$113,DATA!$B$9:$B$9,"&gt;="&amp;$B$1,DATA!$B$9:$B$9,"&lt;="&amp;$B$2)/C117</f>
        <v>#DIV/0!</v>
      </c>
      <c r="P117" s="31" t="e">
        <f>SUMIFS(DATA!$AM$9:$AM$9,DATA!$D$9:$D$9,A117,DATA!$I$9:$I$9,$C$113,DATA!$B$9:$B$9,"&gt;="&amp;$B$1,DATA!$B$9:$B$9,"&lt;="&amp;$B$2)/C117</f>
        <v>#DIV/0!</v>
      </c>
      <c r="Q117" s="36" t="e">
        <f>SUMIFS(DATA!$AN$9:$AN$9,DATA!$D$9:$D$9,A117,DATA!$I$9:$I$9,$C$113,DATA!$B$9:$B$9,"&gt;="&amp;$B$1,DATA!$B$9:$B$9,"&lt;="&amp;$B$2)/C117</f>
        <v>#DIV/0!</v>
      </c>
    </row>
    <row r="118" spans="1:17" x14ac:dyDescent="0.25">
      <c r="A118" s="44" t="s">
        <v>71</v>
      </c>
      <c r="B118" s="88">
        <f>COUNTIFS(DATA!$D$9:$D$9,A118,DATA!$I$9:$I$9,$C$113,DATA!$B$9:$B$9,"&gt;="&amp;$B$1,DATA!$B$9:$B$9,"&lt;="&amp;$B$2)</f>
        <v>0</v>
      </c>
      <c r="C118" s="36">
        <f>SUMIFS(DATA!$J$9:$J$9,DATA!$D$9:$D$9,A118,DATA!$I$9:$I$9,$C$113,DATA!$B$9:$B$9,"&gt;="&amp;$B$1,DATA!$B$9:$B$9,"&lt;="&amp;$B$2)/1000</f>
        <v>0</v>
      </c>
      <c r="D118" s="88">
        <f>COUNTIFS(DATA!$D$9:$D$9,A118,DATA!$E$9:$E$9,$D$114,DATA!$I$9:$I$9,$C$113,DATA!$B$9:$B$9,"&gt;="&amp;$B$1,DATA!$B$9:$B$9,"&lt;="&amp;$B$2)</f>
        <v>0</v>
      </c>
      <c r="E118" s="39">
        <f>SUMIFS(DATA!$J$9:$J$9,DATA!$D$9:$D$9,A118,DATA!$E$9:$E$9,$D$114,DATA!$I$9:$I$9,$C$113,DATA!$B$9:$B$9,"&gt;="&amp;$B$1,DATA!$B$9:$B$9,"&lt;="&amp;$B$2)/1000</f>
        <v>0</v>
      </c>
      <c r="F118" s="88">
        <f>COUNTIFS(DATA!$D$9:$D$9,A118,DATA!$E$9:$E$9,$F$114,DATA!$I$9:$I$9,$C$113,DATA!$B$9:$B$9,"&gt;="&amp;$B$1,DATA!$B$9:$B$9,"&lt;="&amp;$B$2)</f>
        <v>0</v>
      </c>
      <c r="G118" s="39">
        <f>SUMIFS(DATA!$J$9:$J$9,DATA!$D$9:$D$9,A118,DATA!$E$9:$E$9,$F$114,DATA!$I$9:$I$9,$C$113,DATA!$B$9:$B$9,"&gt;="&amp;$B$1,DATA!$B$9:$B$9,"&lt;="&amp;$B$2)/1000</f>
        <v>0</v>
      </c>
      <c r="H118" s="88">
        <f>COUNTIFS(DATA!$D$9:$D$9,A118,DATA!$E$9:$E$9,$H$114,DATA!$I$9:$I$9,$C$113,DATA!$B$9:$B$9,"&gt;="&amp;$B$1,DATA!$B$9:$B$9,"&lt;="&amp;$B$2)</f>
        <v>0</v>
      </c>
      <c r="I118" s="39">
        <f>SUMIFS(DATA!$J$9:$J$9,DATA!$D$9:$D$9,A118,DATA!$E$9:$E$9,$H$114,DATA!$I$9:$I$9,$C$113,DATA!$B$9:$B$9,"&gt;="&amp;$B$1,DATA!$B$9:$B$9,"&lt;="&amp;$B$2)/1000</f>
        <v>0</v>
      </c>
      <c r="J118" s="88">
        <f>COUNTIFS(DATA!$D$9:$D$9,A118,DATA!$E$9:$E$9,$J$114,DATA!$I$9:$I$9,$C$113,DATA!$B$9:$B$9,"&gt;="&amp;$B$1,DATA!$B$9:$B$9,"&lt;="&amp;$B$2)</f>
        <v>0</v>
      </c>
      <c r="K118" s="39">
        <f>SUMIFS(DATA!$J$9:$J$9,DATA!$D$9:$D$9,A118,DATA!$E$9:$E$9,$J$114,DATA!$I$9:$I$9,$C$113,DATA!$B$9:$B$9,"&gt;="&amp;$B$1,DATA!$B$9:$B$9,"&lt;="&amp;$B$2)/1000</f>
        <v>0</v>
      </c>
      <c r="L118" s="41" t="e">
        <f>SUMIFS(DATA!$AI$9:$AI$9,DATA!$D$9:$D$9,A118,DATA!$I$9:$I$9,$C$113,DATA!$B$9:$B$9,"&gt;="&amp;$B$1,DATA!$B$9:$B$9,"&lt;="&amp;$B$2)/C118</f>
        <v>#DIV/0!</v>
      </c>
      <c r="M118" s="31" t="e">
        <f>SUMIFS(DATA!$AJ$9:$AJ$9,DATA!$D$9:$D$9,A118,DATA!$I$9:$I$9,$C$113,DATA!$B$9:$B$9,"&gt;="&amp;$B$1,DATA!$B$9:$B$9,"&lt;="&amp;$B$2)/C118</f>
        <v>#DIV/0!</v>
      </c>
      <c r="N118" s="31" t="e">
        <f>SUMIFS(DATA!$AK$9:$AK$9,DATA!$D$9:$D$9,A118,DATA!$I$9:$I$9,$C$113,DATA!$B$9:$B$9,"&gt;="&amp;$B$1,DATA!$B$9:$B$9,"&lt;="&amp;$B$2)/C118</f>
        <v>#DIV/0!</v>
      </c>
      <c r="O118" s="31" t="e">
        <f>SUMIFS(DATA!$AL$9:$AL$9,DATA!$D$9:$D$9,A118,DATA!$I$9:$I$9,$C$113,DATA!$B$9:$B$9,"&gt;="&amp;$B$1,DATA!$B$9:$B$9,"&lt;="&amp;$B$2)/C118</f>
        <v>#DIV/0!</v>
      </c>
      <c r="P118" s="31" t="e">
        <f>SUMIFS(DATA!$AM$9:$AM$9,DATA!$D$9:$D$9,A118,DATA!$I$9:$I$9,$C$113,DATA!$B$9:$B$9,"&gt;="&amp;$B$1,DATA!$B$9:$B$9,"&lt;="&amp;$B$2)/C118</f>
        <v>#DIV/0!</v>
      </c>
      <c r="Q118" s="36" t="e">
        <f>SUMIFS(DATA!$AN$9:$AN$9,DATA!$D$9:$D$9,A118,DATA!$I$9:$I$9,$C$113,DATA!$B$9:$B$9,"&gt;="&amp;$B$1,DATA!$B$9:$B$9,"&lt;="&amp;$B$2)/C118</f>
        <v>#DIV/0!</v>
      </c>
    </row>
    <row r="119" spans="1:17" x14ac:dyDescent="0.25">
      <c r="A119" s="54" t="s">
        <v>152</v>
      </c>
      <c r="B119" s="91">
        <f>COUNTIFS(DATA!$D$9:$D$9,A119,DATA!$I$9:$I$9,$C$113,DATA!$B$9:$B$9,"&gt;="&amp;$B$1,DATA!$B$9:$B$9,"&lt;="&amp;$B$2)</f>
        <v>0</v>
      </c>
      <c r="C119" s="36">
        <f>SUMIFS(DATA!$J$9:$J$9,DATA!$D$9:$D$9,A119,DATA!$I$9:$I$9,$C$113,DATA!$B$9:$B$9,"&gt;="&amp;$B$1,DATA!$B$9:$B$9,"&lt;="&amp;$B$2)/1000</f>
        <v>0</v>
      </c>
      <c r="D119" s="91">
        <f>COUNTIFS(DATA!$D$9:$D$9,A119,DATA!$E$9:$E$9,$D$114,DATA!$I$9:$I$9,$C$113,DATA!$B$9:$B$9,"&gt;="&amp;$B$1,DATA!$B$9:$B$9,"&lt;="&amp;$B$2)</f>
        <v>0</v>
      </c>
      <c r="E119" s="39">
        <f>SUMIFS(DATA!$J$9:$J$9,DATA!$D$9:$D$9,A119,DATA!$E$9:$E$9,$D$114,DATA!$I$9:$I$9,$C$113,DATA!$B$9:$B$9,"&gt;="&amp;$B$1,DATA!$B$9:$B$9,"&lt;="&amp;$B$2)/1000</f>
        <v>0</v>
      </c>
      <c r="F119" s="91">
        <f>COUNTIFS(DATA!$D$9:$D$9,A119,DATA!$E$9:$E$9,$F$114,DATA!$I$9:$I$9,$C$113,DATA!$B$9:$B$9,"&gt;="&amp;$B$1,DATA!$B$9:$B$9,"&lt;="&amp;$B$2)</f>
        <v>0</v>
      </c>
      <c r="G119" s="39">
        <f>SUMIFS(DATA!$J$9:$J$9,DATA!$D$9:$D$9,A119,DATA!$E$9:$E$9,$F$114,DATA!$I$9:$I$9,$C$113,DATA!$B$9:$B$9,"&gt;="&amp;$B$1,DATA!$B$9:$B$9,"&lt;="&amp;$B$2)/1000</f>
        <v>0</v>
      </c>
      <c r="H119" s="91">
        <f>COUNTIFS(DATA!$D$9:$D$9,A119,DATA!$E$9:$E$9,$H$114,DATA!$I$9:$I$9,$C$113,DATA!$B$9:$B$9,"&gt;="&amp;$B$1,DATA!$B$9:$B$9,"&lt;="&amp;$B$2)</f>
        <v>0</v>
      </c>
      <c r="I119" s="39">
        <f>SUMIFS(DATA!$J$9:$J$9,DATA!$D$9:$D$9,A119,DATA!$E$9:$E$9,$H$114,DATA!$I$9:$I$9,$C$113,DATA!$B$9:$B$9,"&gt;="&amp;$B$1,DATA!$B$9:$B$9,"&lt;="&amp;$B$2)/1000</f>
        <v>0</v>
      </c>
      <c r="J119" s="91">
        <f>COUNTIFS(DATA!$D$9:$D$9,A119,DATA!$E$9:$E$9,$J$114,DATA!$I$9:$I$9,$C$113,DATA!$B$9:$B$9,"&gt;="&amp;$B$1,DATA!$B$9:$B$9,"&lt;="&amp;$B$2)</f>
        <v>0</v>
      </c>
      <c r="K119" s="39">
        <f>SUMIFS(DATA!$J$9:$J$9,DATA!$D$9:$D$9,A119,DATA!$E$9:$E$9,$J$114,DATA!$I$9:$I$9,$C$113,DATA!$B$9:$B$9,"&gt;="&amp;$B$1,DATA!$B$9:$B$9,"&lt;="&amp;$B$2)/1000</f>
        <v>0</v>
      </c>
      <c r="L119" s="41" t="e">
        <f>SUMIFS(DATA!$AI$9:$AI$9,DATA!$D$9:$D$9,A119,DATA!$I$9:$I$9,$C$113,DATA!$B$9:$B$9,"&gt;="&amp;$B$1,DATA!$B$9:$B$9,"&lt;="&amp;$B$2)/C119</f>
        <v>#DIV/0!</v>
      </c>
      <c r="M119" s="31" t="e">
        <f>SUMIFS(DATA!$AJ$9:$AJ$9,DATA!$D$9:$D$9,A119,DATA!$I$9:$I$9,$C$113,DATA!$B$9:$B$9,"&gt;="&amp;$B$1,DATA!$B$9:$B$9,"&lt;="&amp;$B$2)/C119</f>
        <v>#DIV/0!</v>
      </c>
      <c r="N119" s="31" t="e">
        <f>SUMIFS(DATA!$AK$9:$AK$9,DATA!$D$9:$D$9,A119,DATA!$I$9:$I$9,$C$113,DATA!$B$9:$B$9,"&gt;="&amp;$B$1,DATA!$B$9:$B$9,"&lt;="&amp;$B$2)/C119</f>
        <v>#DIV/0!</v>
      </c>
      <c r="O119" s="31" t="e">
        <f>SUMIFS(DATA!$AL$9:$AL$9,DATA!$D$9:$D$9,A119,DATA!$I$9:$I$9,$C$113,DATA!$B$9:$B$9,"&gt;="&amp;$B$1,DATA!$B$9:$B$9,"&lt;="&amp;$B$2)/C119</f>
        <v>#DIV/0!</v>
      </c>
      <c r="P119" s="31" t="e">
        <f>SUMIFS(DATA!$AM$9:$AM$9,DATA!$D$9:$D$9,A119,DATA!$I$9:$I$9,$C$113,DATA!$B$9:$B$9,"&gt;="&amp;$B$1,DATA!$B$9:$B$9,"&lt;="&amp;$B$2)/C119</f>
        <v>#DIV/0!</v>
      </c>
      <c r="Q119" s="36" t="e">
        <f>SUMIFS(DATA!$AN$9:$AN$9,DATA!$D$9:$D$9,A119,DATA!$I$9:$I$9,$C$113,DATA!$B$9:$B$9,"&gt;="&amp;$B$1,DATA!$B$9:$B$9,"&lt;="&amp;$B$2)/C119</f>
        <v>#DIV/0!</v>
      </c>
    </row>
    <row r="120" spans="1:17" x14ac:dyDescent="0.25">
      <c r="A120" s="54" t="s">
        <v>141</v>
      </c>
      <c r="B120" s="91">
        <f>COUNTIFS(DATA!$D$9:$D$9,A120,DATA!$I$9:$I$9,$C$113,DATA!$B$9:$B$9,"&gt;="&amp;$B$1,DATA!$B$9:$B$9,"&lt;="&amp;$B$2)</f>
        <v>0</v>
      </c>
      <c r="C120" s="36">
        <f>SUMIFS(DATA!$J$9:$J$9,DATA!$D$9:$D$9,A120,DATA!$I$9:$I$9,$C$113,DATA!$B$9:$B$9,"&gt;="&amp;$B$1,DATA!$B$9:$B$9,"&lt;="&amp;$B$2)/1000</f>
        <v>0</v>
      </c>
      <c r="D120" s="91">
        <f>COUNTIFS(DATA!$D$9:$D$9,A120,DATA!$E$9:$E$9,$D$114,DATA!$I$9:$I$9,$C$113,DATA!$B$9:$B$9,"&gt;="&amp;$B$1,DATA!$B$9:$B$9,"&lt;="&amp;$B$2)</f>
        <v>0</v>
      </c>
      <c r="E120" s="39">
        <f>SUMIFS(DATA!$J$9:$J$9,DATA!$D$9:$D$9,A120,DATA!$E$9:$E$9,$D$114,DATA!$I$9:$I$9,$C$113,DATA!$B$9:$B$9,"&gt;="&amp;$B$1,DATA!$B$9:$B$9,"&lt;="&amp;$B$2)/1000</f>
        <v>0</v>
      </c>
      <c r="F120" s="91">
        <f>COUNTIFS(DATA!$D$9:$D$9,A120,DATA!$E$9:$E$9,$F$114,DATA!$I$9:$I$9,$C$113,DATA!$B$9:$B$9,"&gt;="&amp;$B$1,DATA!$B$9:$B$9,"&lt;="&amp;$B$2)</f>
        <v>0</v>
      </c>
      <c r="G120" s="39">
        <f>SUMIFS(DATA!$J$9:$J$9,DATA!$D$9:$D$9,A120,DATA!$E$9:$E$9,$F$114,DATA!$I$9:$I$9,$C$113,DATA!$B$9:$B$9,"&gt;="&amp;$B$1,DATA!$B$9:$B$9,"&lt;="&amp;$B$2)/1000</f>
        <v>0</v>
      </c>
      <c r="H120" s="91">
        <f>COUNTIFS(DATA!$D$9:$D$9,A120,DATA!$E$9:$E$9,$H$114,DATA!$I$9:$I$9,$C$113,DATA!$B$9:$B$9,"&gt;="&amp;$B$1,DATA!$B$9:$B$9,"&lt;="&amp;$B$2)</f>
        <v>0</v>
      </c>
      <c r="I120" s="39">
        <f>SUMIFS(DATA!$J$9:$J$9,DATA!$D$9:$D$9,A120,DATA!$E$9:$E$9,$H$114,DATA!$I$9:$I$9,$C$113,DATA!$B$9:$B$9,"&gt;="&amp;$B$1,DATA!$B$9:$B$9,"&lt;="&amp;$B$2)/1000</f>
        <v>0</v>
      </c>
      <c r="J120" s="91">
        <f>COUNTIFS(DATA!$D$9:$D$9,A120,DATA!$E$9:$E$9,$J$114,DATA!$I$9:$I$9,$C$113,DATA!$B$9:$B$9,"&gt;="&amp;$B$1,DATA!$B$9:$B$9,"&lt;="&amp;$B$2)</f>
        <v>0</v>
      </c>
      <c r="K120" s="39">
        <f>SUMIFS(DATA!$J$9:$J$9,DATA!$D$9:$D$9,A120,DATA!$E$9:$E$9,$J$114,DATA!$I$9:$I$9,$C$113,DATA!$B$9:$B$9,"&gt;="&amp;$B$1,DATA!$B$9:$B$9,"&lt;="&amp;$B$2)/1000</f>
        <v>0</v>
      </c>
      <c r="L120" s="41" t="e">
        <f>SUMIFS(DATA!$AI$9:$AI$9,DATA!$D$9:$D$9,A120,DATA!$I$9:$I$9,$C$113,DATA!$B$9:$B$9,"&gt;="&amp;$B$1,DATA!$B$9:$B$9,"&lt;="&amp;$B$2)/C120</f>
        <v>#DIV/0!</v>
      </c>
      <c r="M120" s="31" t="e">
        <f>SUMIFS(DATA!$AJ$9:$AJ$9,DATA!$D$9:$D$9,A120,DATA!$I$9:$I$9,$C$113,DATA!$B$9:$B$9,"&gt;="&amp;$B$1,DATA!$B$9:$B$9,"&lt;="&amp;$B$2)/C120</f>
        <v>#DIV/0!</v>
      </c>
      <c r="N120" s="31" t="e">
        <f>SUMIFS(DATA!$AK$9:$AK$9,DATA!$D$9:$D$9,A120,DATA!$I$9:$I$9,$C$113,DATA!$B$9:$B$9,"&gt;="&amp;$B$1,DATA!$B$9:$B$9,"&lt;="&amp;$B$2)/C120</f>
        <v>#DIV/0!</v>
      </c>
      <c r="O120" s="31" t="e">
        <f>SUMIFS(DATA!$AL$9:$AL$9,DATA!$D$9:$D$9,A120,DATA!$I$9:$I$9,$C$113,DATA!$B$9:$B$9,"&gt;="&amp;$B$1,DATA!$B$9:$B$9,"&lt;="&amp;$B$2)/C120</f>
        <v>#DIV/0!</v>
      </c>
      <c r="P120" s="31" t="e">
        <f>SUMIFS(DATA!$AM$9:$AM$9,DATA!$D$9:$D$9,A120,DATA!$I$9:$I$9,$C$113,DATA!$B$9:$B$9,"&gt;="&amp;$B$1,DATA!$B$9:$B$9,"&lt;="&amp;$B$2)/C120</f>
        <v>#DIV/0!</v>
      </c>
      <c r="Q120" s="36" t="e">
        <f>SUMIFS(DATA!$AN$9:$AN$9,DATA!$D$9:$D$9,A120,DATA!$I$9:$I$9,$C$113,DATA!$B$9:$B$9,"&gt;="&amp;$B$1,DATA!$B$9:$B$9,"&lt;="&amp;$B$2)/C120</f>
        <v>#DIV/0!</v>
      </c>
    </row>
    <row r="121" spans="1:17" x14ac:dyDescent="0.25">
      <c r="A121" s="54" t="s">
        <v>100</v>
      </c>
      <c r="B121" s="95">
        <f>COUNTIFS(DATA!$D$9:$D$9,A121,DATA!$I$9:$I$9,$C$113,DATA!$B$9:$B$9,"&gt;="&amp;$B$1,DATA!$B$9:$B$9,"&lt;="&amp;$B$2)</f>
        <v>0</v>
      </c>
      <c r="C121" s="36">
        <f>SUMIFS(DATA!$J$9:$J$9,DATA!$D$9:$D$9,A121,DATA!$I$9:$I$9,$C$113,DATA!$B$9:$B$9,"&gt;="&amp;$B$1,DATA!$B$9:$B$9,"&lt;="&amp;$B$2)/1000</f>
        <v>0</v>
      </c>
      <c r="D121" s="95">
        <f>COUNTIFS(DATA!$D$9:$D$9,A121,DATA!$E$9:$E$9,$D$114,DATA!$I$9:$I$9,$C$113,DATA!$B$9:$B$9,"&gt;="&amp;$B$1,DATA!$B$9:$B$9,"&lt;="&amp;$B$2)</f>
        <v>0</v>
      </c>
      <c r="E121" s="39">
        <f>SUMIFS(DATA!$J$9:$J$9,DATA!$D$9:$D$9,A121,DATA!$E$9:$E$9,$D$114,DATA!$I$9:$I$9,$C$113,DATA!$B$9:$B$9,"&gt;="&amp;$B$1,DATA!$B$9:$B$9,"&lt;="&amp;$B$2)/1000</f>
        <v>0</v>
      </c>
      <c r="F121" s="95">
        <f>COUNTIFS(DATA!$D$9:$D$9,A121,DATA!$E$9:$E$9,$F$114,DATA!$I$9:$I$9,$C$113,DATA!$B$9:$B$9,"&gt;="&amp;$B$1,DATA!$B$9:$B$9,"&lt;="&amp;$B$2)</f>
        <v>0</v>
      </c>
      <c r="G121" s="39">
        <f>SUMIFS(DATA!$J$9:$J$9,DATA!$D$9:$D$9,A121,DATA!$E$9:$E$9,$F$114,DATA!$I$9:$I$9,$C$113,DATA!$B$9:$B$9,"&gt;="&amp;$B$1,DATA!$B$9:$B$9,"&lt;="&amp;$B$2)/1000</f>
        <v>0</v>
      </c>
      <c r="H121" s="95">
        <f>COUNTIFS(DATA!$D$9:$D$9,A121,DATA!$E$9:$E$9,$H$114,DATA!$I$9:$I$9,$C$113,DATA!$B$9:$B$9,"&gt;="&amp;$B$1,DATA!$B$9:$B$9,"&lt;="&amp;$B$2)</f>
        <v>0</v>
      </c>
      <c r="I121" s="39">
        <f>SUMIFS(DATA!$J$9:$J$9,DATA!$D$9:$D$9,A121,DATA!$E$9:$E$9,$H$114,DATA!$I$9:$I$9,$C$113,DATA!$B$9:$B$9,"&gt;="&amp;$B$1,DATA!$B$9:$B$9,"&lt;="&amp;$B$2)/1000</f>
        <v>0</v>
      </c>
      <c r="J121" s="95">
        <f>COUNTIFS(DATA!$D$9:$D$9,A121,DATA!$E$9:$E$9,$J$114,DATA!$I$9:$I$9,$C$113,DATA!$B$9:$B$9,"&gt;="&amp;$B$1,DATA!$B$9:$B$9,"&lt;="&amp;$B$2)</f>
        <v>0</v>
      </c>
      <c r="K121" s="39">
        <f>SUMIFS(DATA!$J$9:$J$9,DATA!$D$9:$D$9,A121,DATA!$E$9:$E$9,$J$114,DATA!$I$9:$I$9,$C$113,DATA!$B$9:$B$9,"&gt;="&amp;$B$1,DATA!$B$9:$B$9,"&lt;="&amp;$B$2)/1000</f>
        <v>0</v>
      </c>
      <c r="L121" s="41" t="e">
        <f>SUMIFS(DATA!$AI$9:$AI$9,DATA!$D$9:$D$9,A121,DATA!$I$9:$I$9,$C$113,DATA!$B$9:$B$9,"&gt;="&amp;$B$1,DATA!$B$9:$B$9,"&lt;="&amp;$B$2)/C121</f>
        <v>#DIV/0!</v>
      </c>
      <c r="M121" s="31" t="e">
        <f>SUMIFS(DATA!$AJ$9:$AJ$9,DATA!$D$9:$D$9,A121,DATA!$I$9:$I$9,$C$113,DATA!$B$9:$B$9,"&gt;="&amp;$B$1,DATA!$B$9:$B$9,"&lt;="&amp;$B$2)/C121</f>
        <v>#DIV/0!</v>
      </c>
      <c r="N121" s="31" t="e">
        <f>SUMIFS(DATA!$AK$9:$AK$9,DATA!$D$9:$D$9,A121,DATA!$I$9:$I$9,$C$113,DATA!$B$9:$B$9,"&gt;="&amp;$B$1,DATA!$B$9:$B$9,"&lt;="&amp;$B$2)/C121</f>
        <v>#DIV/0!</v>
      </c>
      <c r="O121" s="31" t="e">
        <f>SUMIFS(DATA!$AL$9:$AL$9,DATA!$D$9:$D$9,A121,DATA!$I$9:$I$9,$C$113,DATA!$B$9:$B$9,"&gt;="&amp;$B$1,DATA!$B$9:$B$9,"&lt;="&amp;$B$2)/C121</f>
        <v>#DIV/0!</v>
      </c>
      <c r="P121" s="31" t="e">
        <f>SUMIFS(DATA!$AM$9:$AM$9,DATA!$D$9:$D$9,A121,DATA!$I$9:$I$9,$C$113,DATA!$B$9:$B$9,"&gt;="&amp;$B$1,DATA!$B$9:$B$9,"&lt;="&amp;$B$2)/C121</f>
        <v>#DIV/0!</v>
      </c>
      <c r="Q121" s="36" t="e">
        <f>SUMIFS(DATA!$AN$9:$AN$9,DATA!$D$9:$D$9,A121,DATA!$I$9:$I$9,$C$113,DATA!$B$9:$B$9,"&gt;="&amp;$B$1,DATA!$B$9:$B$9,"&lt;="&amp;$B$2)/C121</f>
        <v>#DIV/0!</v>
      </c>
    </row>
    <row r="122" spans="1:17" x14ac:dyDescent="0.25">
      <c r="A122" s="54" t="s">
        <v>149</v>
      </c>
      <c r="B122" s="96">
        <f>COUNTIFS(DATA!$D$9:$D$9,A122,DATA!$I$9:$I$9,$C$113,DATA!$B$9:$B$9,"&gt;="&amp;$B$1,DATA!$B$9:$B$9,"&lt;="&amp;$B$2)</f>
        <v>0</v>
      </c>
      <c r="C122" s="36">
        <f>SUMIFS(DATA!$J$9:$J$9,DATA!$D$9:$D$9,A122,DATA!$I$9:$I$9,$C$113,DATA!$B$9:$B$9,"&gt;="&amp;$B$1,DATA!$B$9:$B$9,"&lt;="&amp;$B$2)/1000</f>
        <v>0</v>
      </c>
      <c r="D122" s="96">
        <f>COUNTIFS(DATA!$D$9:$D$9,A122,DATA!$E$9:$E$9,$D$114,DATA!$I$9:$I$9,$C$113,DATA!$B$9:$B$9,"&gt;="&amp;$B$1,DATA!$B$9:$B$9,"&lt;="&amp;$B$2)</f>
        <v>0</v>
      </c>
      <c r="E122" s="39">
        <f>SUMIFS(DATA!$J$9:$J$9,DATA!$D$9:$D$9,A122,DATA!$E$9:$E$9,$D$114,DATA!$I$9:$I$9,$C$113,DATA!$B$9:$B$9,"&gt;="&amp;$B$1,DATA!$B$9:$B$9,"&lt;="&amp;$B$2)/1000</f>
        <v>0</v>
      </c>
      <c r="F122" s="96">
        <f>COUNTIFS(DATA!$D$9:$D$9,A122,DATA!$E$9:$E$9,$F$114,DATA!$I$9:$I$9,$C$113,DATA!$B$9:$B$9,"&gt;="&amp;$B$1,DATA!$B$9:$B$9,"&lt;="&amp;$B$2)</f>
        <v>0</v>
      </c>
      <c r="G122" s="39">
        <f>SUMIFS(DATA!$J$9:$J$9,DATA!$D$9:$D$9,A122,DATA!$E$9:$E$9,$F$114,DATA!$I$9:$I$9,$C$113,DATA!$B$9:$B$9,"&gt;="&amp;$B$1,DATA!$B$9:$B$9,"&lt;="&amp;$B$2)/1000</f>
        <v>0</v>
      </c>
      <c r="H122" s="96">
        <f>COUNTIFS(DATA!$D$9:$D$9,A122,DATA!$E$9:$E$9,$H$114,DATA!$I$9:$I$9,$C$113,DATA!$B$9:$B$9,"&gt;="&amp;$B$1,DATA!$B$9:$B$9,"&lt;="&amp;$B$2)</f>
        <v>0</v>
      </c>
      <c r="I122" s="39">
        <f>SUMIFS(DATA!$J$9:$J$9,DATA!$D$9:$D$9,A122,DATA!$E$9:$E$9,$H$114,DATA!$I$9:$I$9,$C$113,DATA!$B$9:$B$9,"&gt;="&amp;$B$1,DATA!$B$9:$B$9,"&lt;="&amp;$B$2)/1000</f>
        <v>0</v>
      </c>
      <c r="J122" s="96">
        <f>COUNTIFS(DATA!$D$9:$D$9,A122,DATA!$E$9:$E$9,$J$114,DATA!$I$9:$I$9,$C$113,DATA!$B$9:$B$9,"&gt;="&amp;$B$1,DATA!$B$9:$B$9,"&lt;="&amp;$B$2)</f>
        <v>0</v>
      </c>
      <c r="K122" s="39">
        <f>SUMIFS(DATA!$J$9:$J$9,DATA!$D$9:$D$9,A122,DATA!$E$9:$E$9,$J$114,DATA!$I$9:$I$9,$C$113,DATA!$B$9:$B$9,"&gt;="&amp;$B$1,DATA!$B$9:$B$9,"&lt;="&amp;$B$2)/1000</f>
        <v>0</v>
      </c>
      <c r="L122" s="41" t="e">
        <f>SUMIFS(DATA!$AI$9:$AI$9,DATA!$D$9:$D$9,A122,DATA!$I$9:$I$9,$C$113,DATA!$B$9:$B$9,"&gt;="&amp;$B$1,DATA!$B$9:$B$9,"&lt;="&amp;$B$2)/C122</f>
        <v>#DIV/0!</v>
      </c>
      <c r="M122" s="31" t="e">
        <f>SUMIFS(DATA!$AJ$9:$AJ$9,DATA!$D$9:$D$9,A122,DATA!$I$9:$I$9,$C$113,DATA!$B$9:$B$9,"&gt;="&amp;$B$1,DATA!$B$9:$B$9,"&lt;="&amp;$B$2)/C122</f>
        <v>#DIV/0!</v>
      </c>
      <c r="N122" s="31" t="e">
        <f>SUMIFS(DATA!$AK$9:$AK$9,DATA!$D$9:$D$9,A122,DATA!$I$9:$I$9,$C$113,DATA!$B$9:$B$9,"&gt;="&amp;$B$1,DATA!$B$9:$B$9,"&lt;="&amp;$B$2)/C122</f>
        <v>#DIV/0!</v>
      </c>
      <c r="O122" s="31" t="e">
        <f>SUMIFS(DATA!$AL$9:$AL$9,DATA!$D$9:$D$9,A122,DATA!$I$9:$I$9,$C$113,DATA!$B$9:$B$9,"&gt;="&amp;$B$1,DATA!$B$9:$B$9,"&lt;="&amp;$B$2)/C122</f>
        <v>#DIV/0!</v>
      </c>
      <c r="P122" s="31" t="e">
        <f>SUMIFS(DATA!$AM$9:$AM$9,DATA!$D$9:$D$9,A122,DATA!$I$9:$I$9,$C$113,DATA!$B$9:$B$9,"&gt;="&amp;$B$1,DATA!$B$9:$B$9,"&lt;="&amp;$B$2)/C122</f>
        <v>#DIV/0!</v>
      </c>
      <c r="Q122" s="36" t="e">
        <f>SUMIFS(DATA!$AN$9:$AN$9,DATA!$D$9:$D$9,A122,DATA!$I$9:$I$9,$C$113,DATA!$B$9:$B$9,"&gt;="&amp;$B$1,DATA!$B$9:$B$9,"&lt;="&amp;$B$2)/C122</f>
        <v>#DIV/0!</v>
      </c>
    </row>
    <row r="123" spans="1:17" x14ac:dyDescent="0.25">
      <c r="A123" s="44" t="s">
        <v>153</v>
      </c>
      <c r="B123" s="139">
        <f>COUNTIFS(DATA!$D$9:$D$9,A123,DATA!$I$9:$I$9,$C$113,DATA!$B$9:$B$9,"&gt;="&amp;$B$1,DATA!$B$9:$B$9,"&lt;="&amp;$B$2)</f>
        <v>0</v>
      </c>
      <c r="C123" s="36">
        <f>SUMIFS(DATA!$J$9:$J$9,DATA!$D$9:$D$9,A123,DATA!$I$9:$I$9,$C$113,DATA!$B$9:$B$9,"&gt;="&amp;$B$1,DATA!$B$9:$B$9,"&lt;="&amp;$B$2)/1000</f>
        <v>0</v>
      </c>
      <c r="D123" s="139">
        <f>COUNTIFS(DATA!$D$9:$D$9,A123,DATA!$E$9:$E$9,$D$114,DATA!$I$9:$I$9,$C$113,DATA!$B$9:$B$9,"&gt;="&amp;$B$1,DATA!$B$9:$B$9,"&lt;="&amp;$B$2)</f>
        <v>0</v>
      </c>
      <c r="E123" s="39">
        <f>SUMIFS(DATA!$J$9:$J$9,DATA!$D$9:$D$9,A123,DATA!$E$9:$E$9,$D$114,DATA!$I$9:$I$9,$C$113,DATA!$B$9:$B$9,"&gt;="&amp;$B$1,DATA!$B$9:$B$9,"&lt;="&amp;$B$2)/1000</f>
        <v>0</v>
      </c>
      <c r="F123" s="139">
        <f>COUNTIFS(DATA!$D$9:$D$9,A123,DATA!$E$9:$E$9,$F$114,DATA!$I$9:$I$9,$C$113,DATA!$B$9:$B$9,"&gt;="&amp;$B$1,DATA!$B$9:$B$9,"&lt;="&amp;$B$2)</f>
        <v>0</v>
      </c>
      <c r="G123" s="39">
        <f>SUMIFS(DATA!$J$9:$J$9,DATA!$D$9:$D$9,A123,DATA!$E$9:$E$9,$F$114,DATA!$I$9:$I$9,$C$113,DATA!$B$9:$B$9,"&gt;="&amp;$B$1,DATA!$B$9:$B$9,"&lt;="&amp;$B$2)/1000</f>
        <v>0</v>
      </c>
      <c r="H123" s="139">
        <f>COUNTIFS(DATA!$D$9:$D$9,A123,DATA!$E$9:$E$9,$H$114,DATA!$I$9:$I$9,$C$113,DATA!$B$9:$B$9,"&gt;="&amp;$B$1,DATA!$B$9:$B$9,"&lt;="&amp;$B$2)</f>
        <v>0</v>
      </c>
      <c r="I123" s="39">
        <f>SUMIFS(DATA!$J$9:$J$9,DATA!$D$9:$D$9,A123,DATA!$E$9:$E$9,$H$114,DATA!$I$9:$I$9,$C$113,DATA!$B$9:$B$9,"&gt;="&amp;$B$1,DATA!$B$9:$B$9,"&lt;="&amp;$B$2)/1000</f>
        <v>0</v>
      </c>
      <c r="J123" s="139">
        <f>COUNTIFS(DATA!$D$9:$D$9,A123,DATA!$E$9:$E$9,$J$114,DATA!$I$9:$I$9,$C$113,DATA!$B$9:$B$9,"&gt;="&amp;$B$1,DATA!$B$9:$B$9,"&lt;="&amp;$B$2)</f>
        <v>0</v>
      </c>
      <c r="K123" s="39">
        <f>SUMIFS(DATA!$J$9:$J$9,DATA!$D$9:$D$9,A123,DATA!$E$9:$E$9,$J$114,DATA!$I$9:$I$9,$C$113,DATA!$B$9:$B$9,"&gt;="&amp;$B$1,DATA!$B$9:$B$9,"&lt;="&amp;$B$2)/1000</f>
        <v>0</v>
      </c>
      <c r="L123" s="41" t="e">
        <f>SUMIFS(DATA!$AI$9:$AI$9,DATA!$D$9:$D$9,A123,DATA!$I$9:$I$9,$C$113,DATA!$B$9:$B$9,"&gt;="&amp;$B$1,DATA!$B$9:$B$9,"&lt;="&amp;$B$2)/C123</f>
        <v>#DIV/0!</v>
      </c>
      <c r="M123" s="31" t="e">
        <f>SUMIFS(DATA!$AJ$9:$AJ$9,DATA!$D$9:$D$9,A123,DATA!$I$9:$I$9,$C$113,DATA!$B$9:$B$9,"&gt;="&amp;$B$1,DATA!$B$9:$B$9,"&lt;="&amp;$B$2)/C123</f>
        <v>#DIV/0!</v>
      </c>
      <c r="N123" s="31" t="e">
        <f>SUMIFS(DATA!$AK$9:$AK$9,DATA!$D$9:$D$9,A123,DATA!$I$9:$I$9,$C$113,DATA!$B$9:$B$9,"&gt;="&amp;$B$1,DATA!$B$9:$B$9,"&lt;="&amp;$B$2)/C123</f>
        <v>#DIV/0!</v>
      </c>
      <c r="O123" s="31" t="e">
        <f>SUMIFS(DATA!$AL$9:$AL$9,DATA!$D$9:$D$9,A123,DATA!$I$9:$I$9,$C$113,DATA!$B$9:$B$9,"&gt;="&amp;$B$1,DATA!$B$9:$B$9,"&lt;="&amp;$B$2)/C123</f>
        <v>#DIV/0!</v>
      </c>
      <c r="P123" s="31" t="e">
        <f>SUMIFS(DATA!$AM$9:$AM$9,DATA!$D$9:$D$9,A123,DATA!$I$9:$I$9,$C$113,DATA!$B$9:$B$9,"&gt;="&amp;$B$1,DATA!$B$9:$B$9,"&lt;="&amp;$B$2)/C123</f>
        <v>#DIV/0!</v>
      </c>
      <c r="Q123" s="36" t="e">
        <f>SUMIFS(DATA!$AN$9:$AN$9,DATA!$D$9:$D$9,A123,DATA!$I$9:$I$9,$C$113,DATA!$B$9:$B$9,"&gt;="&amp;$B$1,DATA!$B$9:$B$9,"&lt;="&amp;$B$2)/C123</f>
        <v>#DIV/0!</v>
      </c>
    </row>
    <row r="124" spans="1:17" x14ac:dyDescent="0.25">
      <c r="A124" s="179" t="s">
        <v>171</v>
      </c>
      <c r="B124" s="170">
        <f>COUNTIFS(DATA!$D$9:$D$9,A124,DATA!$I$9:$I$9,$C$113,DATA!$B$9:$B$9,"&gt;="&amp;$B$1,DATA!$B$9:$B$9,"&lt;="&amp;$B$2)</f>
        <v>0</v>
      </c>
      <c r="C124" s="36">
        <f>SUMIFS(DATA!$J$9:$J$9,DATA!$D$9:$D$9,A124,DATA!$I$9:$I$9,$C$113,DATA!$B$9:$B$9,"&gt;="&amp;$B$1,DATA!$B$9:$B$9,"&lt;="&amp;$B$2)/1000</f>
        <v>0</v>
      </c>
      <c r="D124" s="170">
        <f>COUNTIFS(DATA!$D$9:$D$9,A124,DATA!$E$9:$E$9,$D$114,DATA!$I$9:$I$9,$C$113,DATA!$B$9:$B$9,"&gt;="&amp;$B$1,DATA!$B$9:$B$9,"&lt;="&amp;$B$2)</f>
        <v>0</v>
      </c>
      <c r="E124" s="39">
        <f>SUMIFS(DATA!$J$9:$J$9,DATA!$D$9:$D$9,A124,DATA!$E$9:$E$9,$D$114,DATA!$I$9:$I$9,$C$113,DATA!$B$9:$B$9,"&gt;="&amp;$B$1,DATA!$B$9:$B$9,"&lt;="&amp;$B$2)/1000</f>
        <v>0</v>
      </c>
      <c r="F124" s="170">
        <f>COUNTIFS(DATA!$D$9:$D$9,A124,DATA!$E$9:$E$9,$F$114,DATA!$I$9:$I$9,$C$113,DATA!$B$9:$B$9,"&gt;="&amp;$B$1,DATA!$B$9:$B$9,"&lt;="&amp;$B$2)</f>
        <v>0</v>
      </c>
      <c r="G124" s="39">
        <f>SUMIFS(DATA!$J$9:$J$9,DATA!$D$9:$D$9,A124,DATA!$E$9:$E$9,$F$114,DATA!$I$9:$I$9,$C$113,DATA!$B$9:$B$9,"&gt;="&amp;$B$1,DATA!$B$9:$B$9,"&lt;="&amp;$B$2)/1000</f>
        <v>0</v>
      </c>
      <c r="H124" s="170">
        <f>COUNTIFS(DATA!$D$9:$D$9,A124,DATA!$E$9:$E$9,$H$114,DATA!$I$9:$I$9,$C$113,DATA!$B$9:$B$9,"&gt;="&amp;$B$1,DATA!$B$9:$B$9,"&lt;="&amp;$B$2)</f>
        <v>0</v>
      </c>
      <c r="I124" s="39">
        <f>SUMIFS(DATA!$J$9:$J$9,DATA!$D$9:$D$9,A124,DATA!$E$9:$E$9,$H$114,DATA!$I$9:$I$9,$C$113,DATA!$B$9:$B$9,"&gt;="&amp;$B$1,DATA!$B$9:$B$9,"&lt;="&amp;$B$2)/1000</f>
        <v>0</v>
      </c>
      <c r="J124" s="170">
        <f>COUNTIFS(DATA!$D$9:$D$9,A124,DATA!$E$9:$E$9,$J$114,DATA!$I$9:$I$9,$C$113,DATA!$B$9:$B$9,"&gt;="&amp;$B$1,DATA!$B$9:$B$9,"&lt;="&amp;$B$2)</f>
        <v>0</v>
      </c>
      <c r="K124" s="39">
        <f>SUMIFS(DATA!$J$9:$J$9,DATA!$D$9:$D$9,A124,DATA!$E$9:$E$9,$J$114,DATA!$I$9:$I$9,$C$113,DATA!$B$9:$B$9,"&gt;="&amp;$B$1,DATA!$B$9:$B$9,"&lt;="&amp;$B$2)/1000</f>
        <v>0</v>
      </c>
      <c r="L124" s="41" t="e">
        <f>SUMIFS(DATA!$AI$9:$AI$9,DATA!$D$9:$D$9,A124,DATA!$I$9:$I$9,$C$113,DATA!$B$9:$B$9,"&gt;="&amp;$B$1,DATA!$B$9:$B$9,"&lt;="&amp;$B$2)/C124</f>
        <v>#DIV/0!</v>
      </c>
      <c r="M124" s="31" t="e">
        <f>SUMIFS(DATA!$AJ$9:$AJ$9,DATA!$D$9:$D$9,A124,DATA!$I$9:$I$9,$C$113,DATA!$B$9:$B$9,"&gt;="&amp;$B$1,DATA!$B$9:$B$9,"&lt;="&amp;$B$2)/C124</f>
        <v>#DIV/0!</v>
      </c>
      <c r="N124" s="31" t="e">
        <f>SUMIFS(DATA!$AK$9:$AK$9,DATA!$D$9:$D$9,A124,DATA!$I$9:$I$9,$C$113,DATA!$B$9:$B$9,"&gt;="&amp;$B$1,DATA!$B$9:$B$9,"&lt;="&amp;$B$2)/C124</f>
        <v>#DIV/0!</v>
      </c>
      <c r="O124" s="31" t="e">
        <f>SUMIFS(DATA!$AL$9:$AL$9,DATA!$D$9:$D$9,A124,DATA!$I$9:$I$9,$C$113,DATA!$B$9:$B$9,"&gt;="&amp;$B$1,DATA!$B$9:$B$9,"&lt;="&amp;$B$2)/C124</f>
        <v>#DIV/0!</v>
      </c>
      <c r="P124" s="31" t="e">
        <f>SUMIFS(DATA!$AM$9:$AM$9,DATA!$D$9:$D$9,A124,DATA!$I$9:$I$9,$C$113,DATA!$B$9:$B$9,"&gt;="&amp;$B$1,DATA!$B$9:$B$9,"&lt;="&amp;$B$2)/C124</f>
        <v>#DIV/0!</v>
      </c>
      <c r="Q124" s="36" t="e">
        <f>SUMIFS(DATA!$AN$9:$AN$9,DATA!$D$9:$D$9,A124,DATA!$I$9:$I$9,$C$113,DATA!$B$9:$B$9,"&gt;="&amp;$B$1,DATA!$B$9:$B$9,"&lt;="&amp;$B$2)/C124</f>
        <v>#DIV/0!</v>
      </c>
    </row>
    <row r="125" spans="1:17" ht="15.75" thickBot="1" x14ac:dyDescent="0.3">
      <c r="A125" s="45"/>
      <c r="B125" s="35"/>
      <c r="C125" s="36"/>
      <c r="D125" s="35"/>
      <c r="E125" s="39"/>
      <c r="F125" s="35"/>
      <c r="G125" s="39"/>
      <c r="H125" s="35"/>
      <c r="I125" s="39"/>
      <c r="J125" s="35"/>
      <c r="K125" s="39"/>
      <c r="L125" s="41"/>
      <c r="M125" s="31"/>
      <c r="N125" s="31"/>
      <c r="O125" s="31"/>
      <c r="P125" s="31"/>
      <c r="Q125" s="36"/>
    </row>
    <row r="126" spans="1:17" ht="15.75" thickBot="1" x14ac:dyDescent="0.3">
      <c r="B126" s="48">
        <f t="shared" ref="B126:K126" si="3">SUBTOTAL(9,B116:B125)</f>
        <v>0</v>
      </c>
      <c r="C126" s="49">
        <f t="shared" si="3"/>
        <v>0</v>
      </c>
      <c r="D126" s="48">
        <f t="shared" si="3"/>
        <v>0</v>
      </c>
      <c r="E126" s="49">
        <f t="shared" si="3"/>
        <v>0</v>
      </c>
      <c r="F126" s="48">
        <f t="shared" si="3"/>
        <v>0</v>
      </c>
      <c r="G126" s="49">
        <f t="shared" si="3"/>
        <v>0</v>
      </c>
      <c r="H126" s="48">
        <f t="shared" si="3"/>
        <v>0</v>
      </c>
      <c r="I126" s="49">
        <f t="shared" si="3"/>
        <v>0</v>
      </c>
      <c r="J126" s="48">
        <f t="shared" si="3"/>
        <v>0</v>
      </c>
      <c r="K126" s="49">
        <f t="shared" si="3"/>
        <v>0</v>
      </c>
    </row>
    <row r="127" spans="1:17" ht="48.75" customHeight="1" thickTop="1" x14ac:dyDescent="0.25"/>
    <row r="128" spans="1:17" ht="15.75" thickBot="1" x14ac:dyDescent="0.3">
      <c r="A128" s="55"/>
      <c r="B128" s="56"/>
      <c r="C128" s="52" t="s">
        <v>46</v>
      </c>
    </row>
    <row r="129" spans="1:17" x14ac:dyDescent="0.25">
      <c r="A129" s="390" t="s">
        <v>49</v>
      </c>
      <c r="B129" s="375" t="s">
        <v>64</v>
      </c>
      <c r="C129" s="376"/>
      <c r="D129" s="375" t="s">
        <v>60</v>
      </c>
      <c r="E129" s="380"/>
      <c r="F129" s="375" t="s">
        <v>61</v>
      </c>
      <c r="G129" s="376"/>
      <c r="H129" s="375" t="s">
        <v>59</v>
      </c>
      <c r="I129" s="376"/>
      <c r="J129" s="375" t="s">
        <v>62</v>
      </c>
      <c r="K129" s="376"/>
      <c r="L129" s="377" t="s">
        <v>6</v>
      </c>
      <c r="M129" s="379" t="s">
        <v>7</v>
      </c>
      <c r="N129" s="379"/>
      <c r="O129" s="379"/>
      <c r="P129" s="379"/>
      <c r="Q129" s="376"/>
    </row>
    <row r="130" spans="1:17" x14ac:dyDescent="0.25">
      <c r="A130" s="391"/>
      <c r="B130" s="33" t="s">
        <v>50</v>
      </c>
      <c r="C130" s="34" t="s">
        <v>51</v>
      </c>
      <c r="D130" s="33" t="s">
        <v>50</v>
      </c>
      <c r="E130" s="38" t="s">
        <v>51</v>
      </c>
      <c r="F130" s="33" t="s">
        <v>50</v>
      </c>
      <c r="G130" s="34" t="s">
        <v>51</v>
      </c>
      <c r="H130" s="33" t="s">
        <v>50</v>
      </c>
      <c r="I130" s="34" t="s">
        <v>51</v>
      </c>
      <c r="J130" s="33" t="s">
        <v>50</v>
      </c>
      <c r="K130" s="34" t="s">
        <v>51</v>
      </c>
      <c r="L130" s="378"/>
      <c r="M130" s="32" t="s">
        <v>52</v>
      </c>
      <c r="N130" s="32" t="s">
        <v>53</v>
      </c>
      <c r="O130" s="32" t="s">
        <v>54</v>
      </c>
      <c r="P130" s="32" t="s">
        <v>55</v>
      </c>
      <c r="Q130" s="40" t="s">
        <v>56</v>
      </c>
    </row>
    <row r="131" spans="1:17" x14ac:dyDescent="0.25">
      <c r="A131" s="44" t="s">
        <v>150</v>
      </c>
      <c r="B131" s="51">
        <f>COUNTIFS(DATA!$D$9:$D$9,A131,DATA!$I$9:$I$9,$C$128,DATA!$B$9:$B$9,"&gt;="&amp;$B$1,DATA!$B$9:$B$9,"&lt;="&amp;$B$2)</f>
        <v>0</v>
      </c>
      <c r="C131" s="36">
        <f>SUMIFS(DATA!$J$9:$J$9,DATA!$D$9:$D$9,A131,DATA!$I$9:$I$9,$C$128,DATA!$B$9:$B$9,"&gt;="&amp;$B$1,DATA!$B$9:$B$9,"&lt;="&amp;$B$2)/1000</f>
        <v>0</v>
      </c>
      <c r="D131" s="51">
        <f>COUNTIFS(DATA!$D$9:$D$9,A131,DATA!$E$9:$E$9,$D$129,DATA!$I$9:$I$9,$C$128,DATA!$B$9:$B$9,"&gt;="&amp;$B$1,DATA!$B$9:$B$9,"&lt;="&amp;$B$2)</f>
        <v>0</v>
      </c>
      <c r="E131" s="39">
        <f>SUMIFS(DATA!$J$9:$J$9,DATA!$D$9:$D$9,A131,DATA!$E$9:$E$9,$D$129,DATA!$I$9:$I$9,$C$128,DATA!$B$9:$B$9,"&gt;="&amp;$B$1,DATA!$B$9:$B$9,"&lt;="&amp;$B$2)/1000</f>
        <v>0</v>
      </c>
      <c r="F131" s="51">
        <f>COUNTIFS(DATA!$D$9:$D$9,A131,DATA!$E$9:$E$9,$F$129,DATA!$I$9:$I$9,$C$128,DATA!$B$9:$B$9,"&gt;="&amp;$B$1,DATA!$B$9:$B$9,"&lt;="&amp;$B$2)</f>
        <v>0</v>
      </c>
      <c r="G131" s="39">
        <f>SUMIFS(DATA!$J$9:$J$9,DATA!$D$9:$D$9,A131,DATA!$E$9:$E$9,$F$129,DATA!$I$9:$I$9,$C$128,DATA!$B$9:$B$9,"&gt;="&amp;$B$1,DATA!$B$9:$B$9,"&lt;="&amp;$B$2)/1000</f>
        <v>0</v>
      </c>
      <c r="H131" s="51">
        <f>COUNTIFS(DATA!$D$9:$D$9,A131,DATA!$E$9:$E$9,$H$129,DATA!$I$9:$I$9,$C$128,DATA!$B$9:$B$9,"&gt;="&amp;$B$1,DATA!$B$9:$B$9,"&lt;="&amp;$B$2)</f>
        <v>0</v>
      </c>
      <c r="I131" s="39">
        <f>SUMIFS(DATA!$J$9:$J$9,DATA!$D$9:$D$9,A131,DATA!$E$9:$E$9,$H$129,DATA!$I$9:$I$9,$C$128,DATA!$B$9:$B$9,"&gt;="&amp;$B$1,DATA!$B$9:$B$9,"&lt;="&amp;$B$2)/1000</f>
        <v>0</v>
      </c>
      <c r="J131" s="51">
        <f>COUNTIFS(DATA!$D$9:$D$9,A131,DATA!$E$9:$E$9,$J$129,DATA!$I$9:$I$9,$C$128,DATA!$B$9:$B$9,"&gt;="&amp;$B$1,DATA!$B$9:$B$9,"&lt;="&amp;$B$2)</f>
        <v>0</v>
      </c>
      <c r="K131" s="39">
        <f>SUMIFS(DATA!$J$9:$J$9,DATA!$D$9:$D$9,A131,DATA!$E$9:$E$9,$J$129,DATA!$I$9:$I$9,$C$128,DATA!$B$9:$B$9,"&gt;="&amp;$B$1,DATA!$B$9:$B$9,"&lt;="&amp;$B$2)/1000</f>
        <v>0</v>
      </c>
      <c r="L131" s="41" t="e">
        <f>SUMIFS(DATA!$AI$9:$AI$9,DATA!$D$9:$D$9,A131,DATA!$I$9:$I$9,$C$128,DATA!$B$9:$B$9,"&gt;="&amp;$B$1,DATA!$B$9:$B$9,"&lt;="&amp;$B$2)/C131</f>
        <v>#DIV/0!</v>
      </c>
      <c r="M131" s="31" t="e">
        <f>SUMIFS(DATA!$AJ$9:$AJ$9,DATA!$D$9:$D$9,A131,DATA!$I$9:$I$9,$C$128,DATA!$B$9:$B$9,"&gt;="&amp;$B$1,DATA!$B$9:$B$9,"&lt;="&amp;$B$2)/C131</f>
        <v>#DIV/0!</v>
      </c>
      <c r="N131" s="31" t="e">
        <f>SUMIFS(DATA!$AK$9:$AK$9,DATA!$D$9:$D$9,A131,DATA!$I$9:$I$9,$C$128,DATA!$B$9:$B$9,"&gt;="&amp;$B$1,DATA!$B$9:$B$9,"&lt;="&amp;$B$2)/C131</f>
        <v>#DIV/0!</v>
      </c>
      <c r="O131" s="31" t="e">
        <f>SUMIFS(DATA!$AL$9:$AL$9,DATA!$D$9:$D$9,A131,DATA!$I$9:$I$9,$C$128,DATA!$B$9:$B$9,"&gt;="&amp;$B$1,DATA!$B$9:$B$9,"&lt;="&amp;$B$2)/C131</f>
        <v>#DIV/0!</v>
      </c>
      <c r="P131" s="31" t="e">
        <f>SUMIFS(DATA!$AM$9:$AM$9,DATA!$D$9:$D$9,A131,DATA!$I$9:$I$9,$C$128,DATA!$B$9:$B$9,"&gt;="&amp;$B$1,DATA!$B$9:$B$9,"&lt;="&amp;$B$2)/C131</f>
        <v>#DIV/0!</v>
      </c>
      <c r="Q131" s="36" t="e">
        <f>SUMIFS(DATA!$AN$9:$AN$9,DATA!$D$9:$D$9,A131,DATA!$I$9:$I$9,$C$128,DATA!$B$9:$B$9,"&gt;="&amp;$B$1,DATA!$B$9:$B$9,"&lt;="&amp;$B$2)/C131</f>
        <v>#DIV/0!</v>
      </c>
    </row>
    <row r="132" spans="1:17" x14ac:dyDescent="0.25">
      <c r="A132" s="44" t="s">
        <v>44</v>
      </c>
      <c r="B132" s="51">
        <f>COUNTIFS(DATA!$D$9:$D$9,A132,DATA!$I$9:$I$9,$C$128,DATA!$B$9:$B$9,"&gt;="&amp;$B$1,DATA!$B$9:$B$9,"&lt;="&amp;$B$2)</f>
        <v>0</v>
      </c>
      <c r="C132" s="36">
        <f>SUMIFS(DATA!$J$9:$J$9,DATA!$D$9:$D$9,A132,DATA!$I$9:$I$9,$C$128,DATA!$B$9:$B$9,"&gt;="&amp;$B$1,DATA!$B$9:$B$9,"&lt;="&amp;$B$2)/1000</f>
        <v>0</v>
      </c>
      <c r="D132" s="51">
        <f>COUNTIFS(DATA!$D$9:$D$9,A132,DATA!$E$9:$E$9,$D$129,DATA!$I$9:$I$9,$C$128,DATA!$B$9:$B$9,"&gt;="&amp;$B$1,DATA!$B$9:$B$9,"&lt;="&amp;$B$2)</f>
        <v>0</v>
      </c>
      <c r="E132" s="39">
        <f>SUMIFS(DATA!$J$9:$J$9,DATA!$D$9:$D$9,A132,DATA!$E$9:$E$9,$D$129,DATA!$I$9:$I$9,$C$128,DATA!$B$9:$B$9,"&gt;="&amp;$B$1,DATA!$B$9:$B$9,"&lt;="&amp;$B$2)/1000</f>
        <v>0</v>
      </c>
      <c r="F132" s="51">
        <f>COUNTIFS(DATA!$D$9:$D$9,A132,DATA!$E$9:$E$9,$F$129,DATA!$I$9:$I$9,$C$128,DATA!$B$9:$B$9,"&gt;="&amp;$B$1,DATA!$B$9:$B$9,"&lt;="&amp;$B$2)</f>
        <v>0</v>
      </c>
      <c r="G132" s="39">
        <f>SUMIFS(DATA!$J$9:$J$9,DATA!$D$9:$D$9,A132,DATA!$E$9:$E$9,$F$129,DATA!$I$9:$I$9,$C$128,DATA!$B$9:$B$9,"&gt;="&amp;$B$1,DATA!$B$9:$B$9,"&lt;="&amp;$B$2)/1000</f>
        <v>0</v>
      </c>
      <c r="H132" s="51">
        <f>COUNTIFS(DATA!$D$9:$D$9,A132,DATA!$E$9:$E$9,$H$129,DATA!$I$9:$I$9,$C$128,DATA!$B$9:$B$9,"&gt;="&amp;$B$1,DATA!$B$9:$B$9,"&lt;="&amp;$B$2)</f>
        <v>0</v>
      </c>
      <c r="I132" s="39">
        <f>SUMIFS(DATA!$J$9:$J$9,DATA!$D$9:$D$9,A132,DATA!$E$9:$E$9,$H$129,DATA!$I$9:$I$9,$C$128,DATA!$B$9:$B$9,"&gt;="&amp;$B$1,DATA!$B$9:$B$9,"&lt;="&amp;$B$2)/1000</f>
        <v>0</v>
      </c>
      <c r="J132" s="51">
        <f>COUNTIFS(DATA!$D$9:$D$9,A132,DATA!$E$9:$E$9,$J$129,DATA!$I$9:$I$9,$C$128,DATA!$B$9:$B$9,"&gt;="&amp;$B$1,DATA!$B$9:$B$9,"&lt;="&amp;$B$2)</f>
        <v>0</v>
      </c>
      <c r="K132" s="39">
        <f>SUMIFS(DATA!$J$9:$J$9,DATA!$D$9:$D$9,A132,DATA!$E$9:$E$9,$J$129,DATA!$I$9:$I$9,$C$128,DATA!$B$9:$B$9,"&gt;="&amp;$B$1,DATA!$B$9:$B$9,"&lt;="&amp;$B$2)/1000</f>
        <v>0</v>
      </c>
      <c r="L132" s="41" t="e">
        <f>SUMIFS(DATA!$AI$9:$AI$9,DATA!$D$9:$D$9,A132,DATA!$I$9:$I$9,$C$128,DATA!$B$9:$B$9,"&gt;="&amp;$B$1,DATA!$B$9:$B$9,"&lt;="&amp;$B$2)/C132</f>
        <v>#DIV/0!</v>
      </c>
      <c r="M132" s="31" t="e">
        <f>SUMIFS(DATA!$AJ$9:$AJ$9,DATA!$D$9:$D$9,A132,DATA!$I$9:$I$9,$C$128,DATA!$B$9:$B$9,"&gt;="&amp;$B$1,DATA!$B$9:$B$9,"&lt;="&amp;$B$2)/C132</f>
        <v>#DIV/0!</v>
      </c>
      <c r="N132" s="31" t="e">
        <f>SUMIFS(DATA!$AK$9:$AK$9,DATA!$D$9:$D$9,A132,DATA!$I$9:$I$9,$C$128,DATA!$B$9:$B$9,"&gt;="&amp;$B$1,DATA!$B$9:$B$9,"&lt;="&amp;$B$2)/C132</f>
        <v>#DIV/0!</v>
      </c>
      <c r="O132" s="31" t="e">
        <f>SUMIFS(DATA!$AL$9:$AL$9,DATA!$D$9:$D$9,A132,DATA!$I$9:$I$9,$C$128,DATA!$B$9:$B$9,"&gt;="&amp;$B$1,DATA!$B$9:$B$9,"&lt;="&amp;$B$2)/C132</f>
        <v>#DIV/0!</v>
      </c>
      <c r="P132" s="31" t="e">
        <f>SUMIFS(DATA!$AM$9:$AM$9,DATA!$D$9:$D$9,A132,DATA!$I$9:$I$9,$C$128,DATA!$B$9:$B$9,"&gt;="&amp;$B$1,DATA!$B$9:$B$9,"&lt;="&amp;$B$2)/C132</f>
        <v>#DIV/0!</v>
      </c>
      <c r="Q132" s="36" t="e">
        <f>SUMIFS(DATA!$AN$9:$AN$9,DATA!$D$9:$D$9,A132,DATA!$I$9:$I$9,$C$128,DATA!$B$9:$B$9,"&gt;="&amp;$B$1,DATA!$B$9:$B$9,"&lt;="&amp;$B$2)/C132</f>
        <v>#DIV/0!</v>
      </c>
    </row>
    <row r="133" spans="1:17" x14ac:dyDescent="0.25">
      <c r="A133" s="44" t="s">
        <v>133</v>
      </c>
      <c r="B133" s="51">
        <f>COUNTIFS(DATA!$D$9:$D$9,A133,DATA!$I$9:$I$9,$C$128,DATA!$B$9:$B$9,"&gt;="&amp;$B$1,DATA!$B$9:$B$9,"&lt;="&amp;$B$2)</f>
        <v>0</v>
      </c>
      <c r="C133" s="36">
        <f>SUMIFS(DATA!$J$9:$J$9,DATA!$D$9:$D$9,A133,DATA!$I$9:$I$9,$C$128,DATA!$B$9:$B$9,"&gt;="&amp;$B$1,DATA!$B$9:$B$9,"&lt;="&amp;$B$2)/1000</f>
        <v>0</v>
      </c>
      <c r="D133" s="51">
        <f>COUNTIFS(DATA!$D$9:$D$9,A133,DATA!$E$9:$E$9,$D$129,DATA!$I$9:$I$9,$C$128,DATA!$B$9:$B$9,"&gt;="&amp;$B$1,DATA!$B$9:$B$9,"&lt;="&amp;$B$2)</f>
        <v>0</v>
      </c>
      <c r="E133" s="39">
        <f>SUMIFS(DATA!$J$9:$J$9,DATA!$D$9:$D$9,A133,DATA!$E$9:$E$9,$D$129,DATA!$I$9:$I$9,$C$128,DATA!$B$9:$B$9,"&gt;="&amp;$B$1,DATA!$B$9:$B$9,"&lt;="&amp;$B$2)/1000</f>
        <v>0</v>
      </c>
      <c r="F133" s="51">
        <f>COUNTIFS(DATA!$D$9:$D$9,A133,DATA!$E$9:$E$9,$F$129,DATA!$I$9:$I$9,$C$128,DATA!$B$9:$B$9,"&gt;="&amp;$B$1,DATA!$B$9:$B$9,"&lt;="&amp;$B$2)</f>
        <v>0</v>
      </c>
      <c r="G133" s="39">
        <f>SUMIFS(DATA!$J$9:$J$9,DATA!$D$9:$D$9,A133,DATA!$E$9:$E$9,$F$129,DATA!$I$9:$I$9,$C$128,DATA!$B$9:$B$9,"&gt;="&amp;$B$1,DATA!$B$9:$B$9,"&lt;="&amp;$B$2)/1000</f>
        <v>0</v>
      </c>
      <c r="H133" s="51">
        <f>COUNTIFS(DATA!$D$9:$D$9,A133,DATA!$E$9:$E$9,$H$129,DATA!$I$9:$I$9,$C$128,DATA!$B$9:$B$9,"&gt;="&amp;$B$1,DATA!$B$9:$B$9,"&lt;="&amp;$B$2)</f>
        <v>0</v>
      </c>
      <c r="I133" s="39">
        <f>SUMIFS(DATA!$J$9:$J$9,DATA!$D$9:$D$9,A133,DATA!$E$9:$E$9,$H$129,DATA!$I$9:$I$9,$C$128,DATA!$B$9:$B$9,"&gt;="&amp;$B$1,DATA!$B$9:$B$9,"&lt;="&amp;$B$2)/1000</f>
        <v>0</v>
      </c>
      <c r="J133" s="51">
        <f>COUNTIFS(DATA!$D$9:$D$9,A133,DATA!$E$9:$E$9,$J$129,DATA!$I$9:$I$9,$C$128,DATA!$B$9:$B$9,"&gt;="&amp;$B$1,DATA!$B$9:$B$9,"&lt;="&amp;$B$2)</f>
        <v>0</v>
      </c>
      <c r="K133" s="39">
        <f>SUMIFS(DATA!$J$9:$J$9,DATA!$D$9:$D$9,A133,DATA!$E$9:$E$9,$J$129,DATA!$I$9:$I$9,$C$128,DATA!$B$9:$B$9,"&gt;="&amp;$B$1,DATA!$B$9:$B$9,"&lt;="&amp;$B$2)/1000</f>
        <v>0</v>
      </c>
      <c r="L133" s="41" t="e">
        <f>SUMIFS(DATA!$AI$9:$AI$9,DATA!$D$9:$D$9,A133,DATA!$I$9:$I$9,$C$128,DATA!$B$9:$B$9,"&gt;="&amp;$B$1,DATA!$B$9:$B$9,"&lt;="&amp;$B$2)/C133</f>
        <v>#DIV/0!</v>
      </c>
      <c r="M133" s="31" t="e">
        <f>SUMIFS(DATA!$AJ$9:$AJ$9,DATA!$D$9:$D$9,A133,DATA!$I$9:$I$9,$C$128,DATA!$B$9:$B$9,"&gt;="&amp;$B$1,DATA!$B$9:$B$9,"&lt;="&amp;$B$2)/C133</f>
        <v>#DIV/0!</v>
      </c>
      <c r="N133" s="31" t="e">
        <f>SUMIFS(DATA!$AK$9:$AK$9,DATA!$D$9:$D$9,A133,DATA!$I$9:$I$9,$C$128,DATA!$B$9:$B$9,"&gt;="&amp;$B$1,DATA!$B$9:$B$9,"&lt;="&amp;$B$2)/C133</f>
        <v>#DIV/0!</v>
      </c>
      <c r="O133" s="31" t="e">
        <f>SUMIFS(DATA!$AL$9:$AL$9,DATA!$D$9:$D$9,A133,DATA!$I$9:$I$9,$C$128,DATA!$B$9:$B$9,"&gt;="&amp;$B$1,DATA!$B$9:$B$9,"&lt;="&amp;$B$2)/C133</f>
        <v>#DIV/0!</v>
      </c>
      <c r="P133" s="31" t="e">
        <f>SUMIFS(DATA!$AM$9:$AM$9,DATA!$D$9:$D$9,A133,DATA!$I$9:$I$9,$C$128,DATA!$B$9:$B$9,"&gt;="&amp;$B$1,DATA!$B$9:$B$9,"&lt;="&amp;$B$2)/C133</f>
        <v>#DIV/0!</v>
      </c>
      <c r="Q133" s="36" t="e">
        <f>SUMIFS(DATA!$AN$9:$AN$9,DATA!$D$9:$D$9,A133,DATA!$I$9:$I$9,$C$128,DATA!$B$9:$B$9,"&gt;="&amp;$B$1,DATA!$B$9:$B$9,"&lt;="&amp;$B$2)/C133</f>
        <v>#DIV/0!</v>
      </c>
    </row>
    <row r="134" spans="1:17" x14ac:dyDescent="0.25">
      <c r="A134" s="220" t="s">
        <v>164</v>
      </c>
      <c r="B134" s="51">
        <f>COUNTIFS(DATA!$D$9:$D$9,A134,DATA!$I$9:$I$9,$C$128,DATA!$B$9:$B$9,"&gt;="&amp;$B$1,DATA!$B$9:$B$9,"&lt;="&amp;$B$2)</f>
        <v>0</v>
      </c>
      <c r="C134" s="36">
        <f>SUMIFS(DATA!$J$9:$J$9,DATA!$D$9:$D$9,A134,DATA!$I$9:$I$9,$C$128,DATA!$B$9:$B$9,"&gt;="&amp;$B$1,DATA!$B$9:$B$9,"&lt;="&amp;$B$2)/1000</f>
        <v>0</v>
      </c>
      <c r="D134" s="51">
        <f>COUNTIFS(DATA!$D$9:$D$9,A134,DATA!$E$9:$E$9,$D$129,DATA!$I$9:$I$9,$C$128,DATA!$B$9:$B$9,"&gt;="&amp;$B$1,DATA!$B$9:$B$9,"&lt;="&amp;$B$2)</f>
        <v>0</v>
      </c>
      <c r="E134" s="39">
        <f>SUMIFS(DATA!$J$9:$J$9,DATA!$D$9:$D$9,A134,DATA!$E$9:$E$9,$D$129,DATA!$I$9:$I$9,$C$128,DATA!$B$9:$B$9,"&gt;="&amp;$B$1,DATA!$B$9:$B$9,"&lt;="&amp;$B$2)/1000</f>
        <v>0</v>
      </c>
      <c r="F134" s="51">
        <f>COUNTIFS(DATA!$D$9:$D$9,A134,DATA!$E$9:$E$9,$F$129,DATA!$I$9:$I$9,$C$128,DATA!$B$9:$B$9,"&gt;="&amp;$B$1,DATA!$B$9:$B$9,"&lt;="&amp;$B$2)</f>
        <v>0</v>
      </c>
      <c r="G134" s="39">
        <f>SUMIFS(DATA!$J$9:$J$9,DATA!$D$9:$D$9,A134,DATA!$E$9:$E$9,$F$129,DATA!$I$9:$I$9,$C$128,DATA!$B$9:$B$9,"&gt;="&amp;$B$1,DATA!$B$9:$B$9,"&lt;="&amp;$B$2)/1000</f>
        <v>0</v>
      </c>
      <c r="H134" s="51">
        <f>COUNTIFS(DATA!$D$9:$D$9,A134,DATA!$E$9:$E$9,$H$129,DATA!$I$9:$I$9,$C$128,DATA!$B$9:$B$9,"&gt;="&amp;$B$1,DATA!$B$9:$B$9,"&lt;="&amp;$B$2)</f>
        <v>0</v>
      </c>
      <c r="I134" s="39">
        <f>SUMIFS(DATA!$J$9:$J$9,DATA!$D$9:$D$9,A134,DATA!$E$9:$E$9,$H$129,DATA!$I$9:$I$9,$C$128,DATA!$B$9:$B$9,"&gt;="&amp;$B$1,DATA!$B$9:$B$9,"&lt;="&amp;$B$2)/1000</f>
        <v>0</v>
      </c>
      <c r="J134" s="51">
        <f>COUNTIFS(DATA!$D$9:$D$9,A134,DATA!$E$9:$E$9,$J$129,DATA!$I$9:$I$9,$C$128,DATA!$B$9:$B$9,"&gt;="&amp;$B$1,DATA!$B$9:$B$9,"&lt;="&amp;$B$2)</f>
        <v>0</v>
      </c>
      <c r="K134" s="39">
        <f>SUMIFS(DATA!$J$9:$J$9,DATA!$D$9:$D$9,A134,DATA!$E$9:$E$9,$J$129,DATA!$I$9:$I$9,$C$128,DATA!$B$9:$B$9,"&gt;="&amp;$B$1,DATA!$B$9:$B$9,"&lt;="&amp;$B$2)/1000</f>
        <v>0</v>
      </c>
      <c r="L134" s="41" t="e">
        <f>SUMIFS(DATA!$AI$9:$AI$9,DATA!$D$9:$D$9,A134,DATA!$I$9:$I$9,$C$128,DATA!$B$9:$B$9,"&gt;="&amp;$B$1,DATA!$B$9:$B$9,"&lt;="&amp;$B$2)/C134</f>
        <v>#DIV/0!</v>
      </c>
      <c r="M134" s="31" t="e">
        <f>SUMIFS(DATA!$AJ$9:$AJ$9,DATA!$D$9:$D$9,A134,DATA!$I$9:$I$9,$C$128,DATA!$B$9:$B$9,"&gt;="&amp;$B$1,DATA!$B$9:$B$9,"&lt;="&amp;$B$2)/C134</f>
        <v>#DIV/0!</v>
      </c>
      <c r="N134" s="31" t="e">
        <f>SUMIFS(DATA!$AK$9:$AK$9,DATA!$D$9:$D$9,A134,DATA!$I$9:$I$9,$C$128,DATA!$B$9:$B$9,"&gt;="&amp;$B$1,DATA!$B$9:$B$9,"&lt;="&amp;$B$2)/C134</f>
        <v>#DIV/0!</v>
      </c>
      <c r="O134" s="31" t="e">
        <f>SUMIFS(DATA!$AL$9:$AL$9,DATA!$D$9:$D$9,A134,DATA!$I$9:$I$9,$C$128,DATA!$B$9:$B$9,"&gt;="&amp;$B$1,DATA!$B$9:$B$9,"&lt;="&amp;$B$2)/C134</f>
        <v>#DIV/0!</v>
      </c>
      <c r="P134" s="31" t="e">
        <f>SUMIFS(DATA!$AM$9:$AM$9,DATA!$D$9:$D$9,A134,DATA!$I$9:$I$9,$C$128,DATA!$B$9:$B$9,"&gt;="&amp;$B$1,DATA!$B$9:$B$9,"&lt;="&amp;$B$2)/C134</f>
        <v>#DIV/0!</v>
      </c>
      <c r="Q134" s="36" t="e">
        <f>SUMIFS(DATA!$AN$9:$AN$9,DATA!$D$9:$D$9,A134,DATA!$I$9:$I$9,$C$128,DATA!$B$9:$B$9,"&gt;="&amp;$B$1,DATA!$B$9:$B$9,"&lt;="&amp;$B$2)/C134</f>
        <v>#DIV/0!</v>
      </c>
    </row>
    <row r="135" spans="1:17" x14ac:dyDescent="0.25">
      <c r="A135" s="54" t="s">
        <v>78</v>
      </c>
      <c r="B135" s="74">
        <f>COUNTIFS(DATA!$D$9:$D$9,A135,DATA!$I$9:$I$9,$C$128,DATA!$B$9:$B$9,"&gt;="&amp;$B$1,DATA!$B$9:$B$9,"&lt;="&amp;$B$2)</f>
        <v>0</v>
      </c>
      <c r="C135" s="36">
        <f>SUMIFS(DATA!$J$9:$J$9,DATA!$D$9:$D$9,A135,DATA!$I$9:$I$9,$C$128,DATA!$B$9:$B$9,"&gt;="&amp;$B$1,DATA!$B$9:$B$9,"&lt;="&amp;$B$2)/1000</f>
        <v>0</v>
      </c>
      <c r="D135" s="74">
        <f>COUNTIFS(DATA!$D$9:$D$9,A135,DATA!$E$9:$E$9,$D$129,DATA!$I$9:$I$9,$C$128,DATA!$B$9:$B$9,"&gt;="&amp;$B$1,DATA!$B$9:$B$9,"&lt;="&amp;$B$2)</f>
        <v>0</v>
      </c>
      <c r="E135" s="39">
        <f>SUMIFS(DATA!$J$9:$J$9,DATA!$D$9:$D$9,A135,DATA!$E$9:$E$9,$D$129,DATA!$I$9:$I$9,$C$128,DATA!$B$9:$B$9,"&gt;="&amp;$B$1,DATA!$B$9:$B$9,"&lt;="&amp;$B$2)/1000</f>
        <v>0</v>
      </c>
      <c r="F135" s="74">
        <f>COUNTIFS(DATA!$D$9:$D$9,A135,DATA!$E$9:$E$9,$F$129,DATA!$I$9:$I$9,$C$128,DATA!$B$9:$B$9,"&gt;="&amp;$B$1,DATA!$B$9:$B$9,"&lt;="&amp;$B$2)</f>
        <v>0</v>
      </c>
      <c r="G135" s="39">
        <f>SUMIFS(DATA!$J$9:$J$9,DATA!$D$9:$D$9,A135,DATA!$E$9:$E$9,$F$129,DATA!$I$9:$I$9,$C$128,DATA!$B$9:$B$9,"&gt;="&amp;$B$1,DATA!$B$9:$B$9,"&lt;="&amp;$B$2)/1000</f>
        <v>0</v>
      </c>
      <c r="H135" s="74">
        <f>COUNTIFS(DATA!$D$9:$D$9,A135,DATA!$E$9:$E$9,$H$129,DATA!$I$9:$I$9,$C$128,DATA!$B$9:$B$9,"&gt;="&amp;$B$1,DATA!$B$9:$B$9,"&lt;="&amp;$B$2)</f>
        <v>0</v>
      </c>
      <c r="I135" s="39">
        <f>SUMIFS(DATA!$J$9:$J$9,DATA!$D$9:$D$9,A135,DATA!$E$9:$E$9,$H$129,DATA!$I$9:$I$9,$C$128,DATA!$B$9:$B$9,"&gt;="&amp;$B$1,DATA!$B$9:$B$9,"&lt;="&amp;$B$2)/1000</f>
        <v>0</v>
      </c>
      <c r="J135" s="74">
        <f>COUNTIFS(DATA!$D$9:$D$9,A135,DATA!$E$9:$E$9,$J$129,DATA!$I$9:$I$9,$C$128,DATA!$B$9:$B$9,"&gt;="&amp;$B$1,DATA!$B$9:$B$9,"&lt;="&amp;$B$2)</f>
        <v>0</v>
      </c>
      <c r="K135" s="39">
        <f>SUMIFS(DATA!$J$9:$J$9,DATA!$D$9:$D$9,A135,DATA!$E$9:$E$9,$J$129,DATA!$I$9:$I$9,$C$128,DATA!$B$9:$B$9,"&gt;="&amp;$B$1,DATA!$B$9:$B$9,"&lt;="&amp;$B$2)/1000</f>
        <v>0</v>
      </c>
      <c r="L135" s="41" t="e">
        <f>SUMIFS(DATA!$AI$9:$AI$9,DATA!$D$9:$D$9,A135,DATA!$I$9:$I$9,$C$128,DATA!$B$9:$B$9,"&gt;="&amp;$B$1,DATA!$B$9:$B$9,"&lt;="&amp;$B$2)/C135</f>
        <v>#DIV/0!</v>
      </c>
      <c r="M135" s="31" t="e">
        <f>SUMIFS(DATA!$AJ$9:$AJ$9,DATA!$D$9:$D$9,A135,DATA!$I$9:$I$9,$C$128,DATA!$B$9:$B$9,"&gt;="&amp;$B$1,DATA!$B$9:$B$9,"&lt;="&amp;$B$2)/C135</f>
        <v>#DIV/0!</v>
      </c>
      <c r="N135" s="31" t="e">
        <f>SUMIFS(DATA!$AK$9:$AK$9,DATA!$D$9:$D$9,A135,DATA!$I$9:$I$9,$C$128,DATA!$B$9:$B$9,"&gt;="&amp;$B$1,DATA!$B$9:$B$9,"&lt;="&amp;$B$2)/C135</f>
        <v>#DIV/0!</v>
      </c>
      <c r="O135" s="31" t="e">
        <f>SUMIFS(DATA!$AL$9:$AL$9,DATA!$D$9:$D$9,A135,DATA!$I$9:$I$9,$C$128,DATA!$B$9:$B$9,"&gt;="&amp;$B$1,DATA!$B$9:$B$9,"&lt;="&amp;$B$2)/C135</f>
        <v>#DIV/0!</v>
      </c>
      <c r="P135" s="31" t="e">
        <f>SUMIFS(DATA!$AM$9:$AM$9,DATA!$D$9:$D$9,A135,DATA!$I$9:$I$9,$C$128,DATA!$B$9:$B$9,"&gt;="&amp;$B$1,DATA!$B$9:$B$9,"&lt;="&amp;$B$2)/C135</f>
        <v>#DIV/0!</v>
      </c>
      <c r="Q135" s="36" t="e">
        <f>SUMIFS(DATA!$AN$9:$AN$9,DATA!$D$9:$D$9,A135,DATA!$I$9:$I$9,$C$128,DATA!$B$9:$B$9,"&gt;="&amp;$B$1,DATA!$B$9:$B$9,"&lt;="&amp;$B$2)/C135</f>
        <v>#DIV/0!</v>
      </c>
    </row>
    <row r="136" spans="1:17" x14ac:dyDescent="0.25">
      <c r="A136" s="54" t="s">
        <v>152</v>
      </c>
      <c r="B136" s="91">
        <f>COUNTIFS(DATA!$D$9:$D$9,A136,DATA!$I$9:$I$9,$C$128,DATA!$B$9:$B$9,"&gt;="&amp;$B$1,DATA!$B$9:$B$9,"&lt;="&amp;$B$2)</f>
        <v>0</v>
      </c>
      <c r="C136" s="36">
        <f>SUMIFS(DATA!$J$9:$J$9,DATA!$D$9:$D$9,A136,DATA!$I$9:$I$9,$C$128,DATA!$B$9:$B$9,"&gt;="&amp;$B$1,DATA!$B$9:$B$9,"&lt;="&amp;$B$2)/1000</f>
        <v>0</v>
      </c>
      <c r="D136" s="91">
        <f>COUNTIFS(DATA!$D$9:$D$9,A136,DATA!$E$9:$E$9,$D$129,DATA!$I$9:$I$9,$C$128,DATA!$B$9:$B$9,"&gt;="&amp;$B$1,DATA!$B$9:$B$9,"&lt;="&amp;$B$2)</f>
        <v>0</v>
      </c>
      <c r="E136" s="39">
        <f>SUMIFS(DATA!$J$9:$J$9,DATA!$D$9:$D$9,A136,DATA!$E$9:$E$9,$D$129,DATA!$I$9:$I$9,$C$128,DATA!$B$9:$B$9,"&gt;="&amp;$B$1,DATA!$B$9:$B$9,"&lt;="&amp;$B$2)/1000</f>
        <v>0</v>
      </c>
      <c r="F136" s="91">
        <f>COUNTIFS(DATA!$D$9:$D$9,A136,DATA!$E$9:$E$9,$F$129,DATA!$I$9:$I$9,$C$128,DATA!$B$9:$B$9,"&gt;="&amp;$B$1,DATA!$B$9:$B$9,"&lt;="&amp;$B$2)</f>
        <v>0</v>
      </c>
      <c r="G136" s="39">
        <f>SUMIFS(DATA!$J$9:$J$9,DATA!$D$9:$D$9,A136,DATA!$E$9:$E$9,$F$129,DATA!$I$9:$I$9,$C$128,DATA!$B$9:$B$9,"&gt;="&amp;$B$1,DATA!$B$9:$B$9,"&lt;="&amp;$B$2)/1000</f>
        <v>0</v>
      </c>
      <c r="H136" s="91">
        <f>COUNTIFS(DATA!$D$9:$D$9,A136,DATA!$E$9:$E$9,$H$129,DATA!$I$9:$I$9,$C$128,DATA!$B$9:$B$9,"&gt;="&amp;$B$1,DATA!$B$9:$B$9,"&lt;="&amp;$B$2)</f>
        <v>0</v>
      </c>
      <c r="I136" s="39">
        <f>SUMIFS(DATA!$J$9:$J$9,DATA!$D$9:$D$9,A136,DATA!$E$9:$E$9,$H$129,DATA!$I$9:$I$9,$C$128,DATA!$B$9:$B$9,"&gt;="&amp;$B$1,DATA!$B$9:$B$9,"&lt;="&amp;$B$2)/1000</f>
        <v>0</v>
      </c>
      <c r="J136" s="91">
        <f>COUNTIFS(DATA!$D$9:$D$9,A136,DATA!$E$9:$E$9,$J$129,DATA!$I$9:$I$9,$C$128,DATA!$B$9:$B$9,"&gt;="&amp;$B$1,DATA!$B$9:$B$9,"&lt;="&amp;$B$2)</f>
        <v>0</v>
      </c>
      <c r="K136" s="39">
        <f>SUMIFS(DATA!$J$9:$J$9,DATA!$D$9:$D$9,A136,DATA!$E$9:$E$9,$J$129,DATA!$I$9:$I$9,$C$128,DATA!$B$9:$B$9,"&gt;="&amp;$B$1,DATA!$B$9:$B$9,"&lt;="&amp;$B$2)/1000</f>
        <v>0</v>
      </c>
      <c r="L136" s="41" t="e">
        <f>SUMIFS(DATA!$AI$9:$AI$9,DATA!$D$9:$D$9,A136,DATA!$I$9:$I$9,$C$128,DATA!$B$9:$B$9,"&gt;="&amp;$B$1,DATA!$B$9:$B$9,"&lt;="&amp;$B$2)/C136</f>
        <v>#DIV/0!</v>
      </c>
      <c r="M136" s="31" t="e">
        <f>SUMIFS(DATA!$AJ$9:$AJ$9,DATA!$D$9:$D$9,A136,DATA!$I$9:$I$9,$C$128,DATA!$B$9:$B$9,"&gt;="&amp;$B$1,DATA!$B$9:$B$9,"&lt;="&amp;$B$2)/C136</f>
        <v>#DIV/0!</v>
      </c>
      <c r="N136" s="31" t="e">
        <f>SUMIFS(DATA!$AK$9:$AK$9,DATA!$D$9:$D$9,A136,DATA!$I$9:$I$9,$C$128,DATA!$B$9:$B$9,"&gt;="&amp;$B$1,DATA!$B$9:$B$9,"&lt;="&amp;$B$2)/C136</f>
        <v>#DIV/0!</v>
      </c>
      <c r="O136" s="31" t="e">
        <f>SUMIFS(DATA!$AL$9:$AL$9,DATA!$D$9:$D$9,A136,DATA!$I$9:$I$9,$C$128,DATA!$B$9:$B$9,"&gt;="&amp;$B$1,DATA!$B$9:$B$9,"&lt;="&amp;$B$2)/C136</f>
        <v>#DIV/0!</v>
      </c>
      <c r="P136" s="31" t="e">
        <f>SUMIFS(DATA!$AM$9:$AM$9,DATA!$D$9:$D$9,A136,DATA!$I$9:$I$9,$C$128,DATA!$B$9:$B$9,"&gt;="&amp;$B$1,DATA!$B$9:$B$9,"&lt;="&amp;$B$2)/C136</f>
        <v>#DIV/0!</v>
      </c>
      <c r="Q136" s="36" t="e">
        <f>SUMIFS(DATA!$AN$9:$AN$9,DATA!$D$9:$D$9,A136,DATA!$I$9:$I$9,$C$128,DATA!$B$9:$B$9,"&gt;="&amp;$B$1,DATA!$B$9:$B$9,"&lt;="&amp;$B$2)/C136</f>
        <v>#DIV/0!</v>
      </c>
    </row>
    <row r="137" spans="1:17" x14ac:dyDescent="0.25">
      <c r="A137" s="179" t="s">
        <v>149</v>
      </c>
      <c r="B137" s="96">
        <f>COUNTIFS(DATA!$D$9:$D$9,A137,DATA!$I$9:$I$9,$C$128,DATA!$B$9:$B$9,"&gt;="&amp;$B$1,DATA!$B$9:$B$9,"&lt;="&amp;$B$2)</f>
        <v>0</v>
      </c>
      <c r="C137" s="36">
        <f>SUMIFS(DATA!$J$9:$J$9,DATA!$D$9:$D$9,A137,DATA!$I$9:$I$9,$C$128,DATA!$B$9:$B$9,"&gt;="&amp;$B$1,DATA!$B$9:$B$9,"&lt;="&amp;$B$2)/1000</f>
        <v>0</v>
      </c>
      <c r="D137" s="96">
        <f>COUNTIFS(DATA!$D$9:$D$9,A137,DATA!$E$9:$E$9,$D$129,DATA!$I$9:$I$9,$C$128,DATA!$B$9:$B$9,"&gt;="&amp;$B$1,DATA!$B$9:$B$9,"&lt;="&amp;$B$2)</f>
        <v>0</v>
      </c>
      <c r="E137" s="39">
        <f>SUMIFS(DATA!$J$9:$J$9,DATA!$D$9:$D$9,A137,DATA!$E$9:$E$9,$D$129,DATA!$I$9:$I$9,$C$128,DATA!$B$9:$B$9,"&gt;="&amp;$B$1,DATA!$B$9:$B$9,"&lt;="&amp;$B$2)/1000</f>
        <v>0</v>
      </c>
      <c r="F137" s="96">
        <f>COUNTIFS(DATA!$D$9:$D$9,A137,DATA!$E$9:$E$9,$F$129,DATA!$I$9:$I$9,$C$128,DATA!$B$9:$B$9,"&gt;="&amp;$B$1,DATA!$B$9:$B$9,"&lt;="&amp;$B$2)</f>
        <v>0</v>
      </c>
      <c r="G137" s="39">
        <f>SUMIFS(DATA!$J$9:$J$9,DATA!$D$9:$D$9,A137,DATA!$E$9:$E$9,$F$129,DATA!$I$9:$I$9,$C$128,DATA!$B$9:$B$9,"&gt;="&amp;$B$1,DATA!$B$9:$B$9,"&lt;="&amp;$B$2)/1000</f>
        <v>0</v>
      </c>
      <c r="H137" s="96">
        <f>COUNTIFS(DATA!$D$9:$D$9,A137,DATA!$E$9:$E$9,$H$129,DATA!$I$9:$I$9,$C$128,DATA!$B$9:$B$9,"&gt;="&amp;$B$1,DATA!$B$9:$B$9,"&lt;="&amp;$B$2)</f>
        <v>0</v>
      </c>
      <c r="I137" s="39">
        <f>SUMIFS(DATA!$J$9:$J$9,DATA!$D$9:$D$9,A137,DATA!$E$9:$E$9,$H$129,DATA!$I$9:$I$9,$C$128,DATA!$B$9:$B$9,"&gt;="&amp;$B$1,DATA!$B$9:$B$9,"&lt;="&amp;$B$2)/1000</f>
        <v>0</v>
      </c>
      <c r="J137" s="96">
        <f>COUNTIFS(DATA!$D$9:$D$9,A137,DATA!$E$9:$E$9,$J$129,DATA!$I$9:$I$9,$C$128,DATA!$B$9:$B$9,"&gt;="&amp;$B$1,DATA!$B$9:$B$9,"&lt;="&amp;$B$2)</f>
        <v>0</v>
      </c>
      <c r="K137" s="39">
        <f>SUMIFS(DATA!$J$9:$J$9,DATA!$D$9:$D$9,A137,DATA!$E$9:$E$9,$J$129,DATA!$I$9:$I$9,$C$128,DATA!$B$9:$B$9,"&gt;="&amp;$B$1,DATA!$B$9:$B$9,"&lt;="&amp;$B$2)/1000</f>
        <v>0</v>
      </c>
      <c r="L137" s="41" t="e">
        <f>SUMIFS(DATA!$AI$9:$AI$9,DATA!$D$9:$D$9,A137,DATA!$I$9:$I$9,$C$128,DATA!$B$9:$B$9,"&gt;="&amp;$B$1,DATA!$B$9:$B$9,"&lt;="&amp;$B$2)/C137</f>
        <v>#DIV/0!</v>
      </c>
      <c r="M137" s="31" t="e">
        <f>SUMIFS(DATA!$AJ$9:$AJ$9,DATA!$D$9:$D$9,A137,DATA!$I$9:$I$9,$C$128,DATA!$B$9:$B$9,"&gt;="&amp;$B$1,DATA!$B$9:$B$9,"&lt;="&amp;$B$2)/C137</f>
        <v>#DIV/0!</v>
      </c>
      <c r="N137" s="31" t="e">
        <f>SUMIFS(DATA!$AK$9:$AK$9,DATA!$D$9:$D$9,A137,DATA!$I$9:$I$9,$C$128,DATA!$B$9:$B$9,"&gt;="&amp;$B$1,DATA!$B$9:$B$9,"&lt;="&amp;$B$2)/C137</f>
        <v>#DIV/0!</v>
      </c>
      <c r="O137" s="31" t="e">
        <f>SUMIFS(DATA!$AL$9:$AL$9,DATA!$D$9:$D$9,A137,DATA!$I$9:$I$9,$C$128,DATA!$B$9:$B$9,"&gt;="&amp;$B$1,DATA!$B$9:$B$9,"&lt;="&amp;$B$2)/C137</f>
        <v>#DIV/0!</v>
      </c>
      <c r="P137" s="31" t="e">
        <f>SUMIFS(DATA!$AM$9:$AM$9,DATA!$D$9:$D$9,A137,DATA!$I$9:$I$9,$C$128,DATA!$B$9:$B$9,"&gt;="&amp;$B$1,DATA!$B$9:$B$9,"&lt;="&amp;$B$2)/C137</f>
        <v>#DIV/0!</v>
      </c>
      <c r="Q137" s="36" t="e">
        <f>SUMIFS(DATA!$AN$9:$AN$9,DATA!$D$9:$D$9,A137,DATA!$I$9:$I$9,$C$128,DATA!$B$9:$B$9,"&gt;="&amp;$B$1,DATA!$B$9:$B$9,"&lt;="&amp;$B$2)/C137</f>
        <v>#DIV/0!</v>
      </c>
    </row>
    <row r="138" spans="1:17" x14ac:dyDescent="0.25">
      <c r="A138" s="54" t="s">
        <v>141</v>
      </c>
      <c r="B138" s="131">
        <f>COUNTIFS(DATA!$D$9:$D$9,A138,DATA!$I$9:$I$9,$C$128,DATA!$B$9:$B$9,"&gt;="&amp;$B$1,DATA!$B$9:$B$9,"&lt;="&amp;$B$2)</f>
        <v>0</v>
      </c>
      <c r="C138" s="36">
        <f>SUMIFS(DATA!$J$9:$J$9,DATA!$D$9:$D$9,A138,DATA!$I$9:$I$9,$C$128,DATA!$B$9:$B$9,"&gt;="&amp;$B$1,DATA!$B$9:$B$9,"&lt;="&amp;$B$2)/1000</f>
        <v>0</v>
      </c>
      <c r="D138" s="131">
        <f>COUNTIFS(DATA!$D$9:$D$9,A138,DATA!$E$9:$E$9,$D$129,DATA!$I$9:$I$9,$C$128,DATA!$B$9:$B$9,"&gt;="&amp;$B$1,DATA!$B$9:$B$9,"&lt;="&amp;$B$2)</f>
        <v>0</v>
      </c>
      <c r="E138" s="39">
        <f>SUMIFS(DATA!$J$9:$J$9,DATA!$D$9:$D$9,A138,DATA!$E$9:$E$9,$D$129,DATA!$I$9:$I$9,$C$128,DATA!$B$9:$B$9,"&gt;="&amp;$B$1,DATA!$B$9:$B$9,"&lt;="&amp;$B$2)/1000</f>
        <v>0</v>
      </c>
      <c r="F138" s="131">
        <f>COUNTIFS(DATA!$D$9:$D$9,A138,DATA!$E$9:$E$9,$F$129,DATA!$I$9:$I$9,$C$128,DATA!$B$9:$B$9,"&gt;="&amp;$B$1,DATA!$B$9:$B$9,"&lt;="&amp;$B$2)</f>
        <v>0</v>
      </c>
      <c r="G138" s="39">
        <f>SUMIFS(DATA!$J$9:$J$9,DATA!$D$9:$D$9,A138,DATA!$E$9:$E$9,$F$129,DATA!$I$9:$I$9,$C$128,DATA!$B$9:$B$9,"&gt;="&amp;$B$1,DATA!$B$9:$B$9,"&lt;="&amp;$B$2)/1000</f>
        <v>0</v>
      </c>
      <c r="H138" s="131">
        <f>COUNTIFS(DATA!$D$9:$D$9,A138,DATA!$E$9:$E$9,$H$129,DATA!$I$9:$I$9,$C$128,DATA!$B$9:$B$9,"&gt;="&amp;$B$1,DATA!$B$9:$B$9,"&lt;="&amp;$B$2)</f>
        <v>0</v>
      </c>
      <c r="I138" s="39">
        <f>SUMIFS(DATA!$J$9:$J$9,DATA!$D$9:$D$9,A138,DATA!$E$9:$E$9,$H$129,DATA!$I$9:$I$9,$C$128,DATA!$B$9:$B$9,"&gt;="&amp;$B$1,DATA!$B$9:$B$9,"&lt;="&amp;$B$2)/1000</f>
        <v>0</v>
      </c>
      <c r="J138" s="131">
        <f>COUNTIFS(DATA!$D$9:$D$9,A138,DATA!$E$9:$E$9,$J$129,DATA!$I$9:$I$9,$C$128,DATA!$B$9:$B$9,"&gt;="&amp;$B$1,DATA!$B$9:$B$9,"&lt;="&amp;$B$2)</f>
        <v>0</v>
      </c>
      <c r="K138" s="39">
        <f>SUMIFS(DATA!$J$9:$J$9,DATA!$D$9:$D$9,A138,DATA!$E$9:$E$9,$J$129,DATA!$I$9:$I$9,$C$128,DATA!$B$9:$B$9,"&gt;="&amp;$B$1,DATA!$B$9:$B$9,"&lt;="&amp;$B$2)/1000</f>
        <v>0</v>
      </c>
      <c r="L138" s="41" t="e">
        <f>SUMIFS(DATA!$AI$9:$AI$9,DATA!$D$9:$D$9,A138,DATA!$I$9:$I$9,$C$128,DATA!$B$9:$B$9,"&gt;="&amp;$B$1,DATA!$B$9:$B$9,"&lt;="&amp;$B$2)/C138</f>
        <v>#DIV/0!</v>
      </c>
      <c r="M138" s="31" t="e">
        <f>SUMIFS(DATA!$AJ$9:$AJ$9,DATA!$D$9:$D$9,A138,DATA!$I$9:$I$9,$C$128,DATA!$B$9:$B$9,"&gt;="&amp;$B$1,DATA!$B$9:$B$9,"&lt;="&amp;$B$2)/C138</f>
        <v>#DIV/0!</v>
      </c>
      <c r="N138" s="31" t="e">
        <f>SUMIFS(DATA!$AK$9:$AK$9,DATA!$D$9:$D$9,A138,DATA!$I$9:$I$9,$C$128,DATA!$B$9:$B$9,"&gt;="&amp;$B$1,DATA!$B$9:$B$9,"&lt;="&amp;$B$2)/C138</f>
        <v>#DIV/0!</v>
      </c>
      <c r="O138" s="31" t="e">
        <f>SUMIFS(DATA!$AL$9:$AL$9,DATA!$D$9:$D$9,A138,DATA!$I$9:$I$9,$C$128,DATA!$B$9:$B$9,"&gt;="&amp;$B$1,DATA!$B$9:$B$9,"&lt;="&amp;$B$2)/C138</f>
        <v>#DIV/0!</v>
      </c>
      <c r="P138" s="31" t="e">
        <f>SUMIFS(DATA!$AM$9:$AM$9,DATA!$D$9:$D$9,A138,DATA!$I$9:$I$9,$C$128,DATA!$B$9:$B$9,"&gt;="&amp;$B$1,DATA!$B$9:$B$9,"&lt;="&amp;$B$2)/C138</f>
        <v>#DIV/0!</v>
      </c>
      <c r="Q138" s="36" t="e">
        <f>SUMIFS(DATA!$AN$9:$AN$9,DATA!$D$9:$D$9,A138,DATA!$I$9:$I$9,$C$128,DATA!$B$9:$B$9,"&gt;="&amp;$B$1,DATA!$B$9:$B$9,"&lt;="&amp;$B$2)/C138</f>
        <v>#DIV/0!</v>
      </c>
    </row>
    <row r="139" spans="1:17" x14ac:dyDescent="0.25">
      <c r="A139" s="63" t="s">
        <v>116</v>
      </c>
      <c r="B139" s="137">
        <f>COUNTIFS(DATA!$D$9:$D$9,A139,DATA!$I$9:$I$9,$C$128,DATA!$B$9:$B$9,"&gt;="&amp;$B$1,DATA!$B$9:$B$9,"&lt;="&amp;$B$2)</f>
        <v>0</v>
      </c>
      <c r="C139" s="36">
        <f>SUMIFS(DATA!$J$9:$J$9,DATA!$D$9:$D$9,A139,DATA!$I$9:$I$9,$C$128,DATA!$B$9:$B$9,"&gt;="&amp;$B$1,DATA!$B$9:$B$9,"&lt;="&amp;$B$2)/1000</f>
        <v>0</v>
      </c>
      <c r="D139" s="137">
        <f>COUNTIFS(DATA!$D$9:$D$9,A139,DATA!$E$9:$E$9,$D$129,DATA!$I$9:$I$9,$C$128,DATA!$B$9:$B$9,"&gt;="&amp;$B$1,DATA!$B$9:$B$9,"&lt;="&amp;$B$2)</f>
        <v>0</v>
      </c>
      <c r="E139" s="39">
        <f>SUMIFS(DATA!$J$9:$J$9,DATA!$D$9:$D$9,A139,DATA!$E$9:$E$9,$D$129,DATA!$I$9:$I$9,$C$128,DATA!$B$9:$B$9,"&gt;="&amp;$B$1,DATA!$B$9:$B$9,"&lt;="&amp;$B$2)/1000</f>
        <v>0</v>
      </c>
      <c r="F139" s="137">
        <f>COUNTIFS(DATA!$D$9:$D$9,A139,DATA!$E$9:$E$9,$F$129,DATA!$I$9:$I$9,$C$128,DATA!$B$9:$B$9,"&gt;="&amp;$B$1,DATA!$B$9:$B$9,"&lt;="&amp;$B$2)</f>
        <v>0</v>
      </c>
      <c r="G139" s="39">
        <f>SUMIFS(DATA!$J$9:$J$9,DATA!$D$9:$D$9,A139,DATA!$E$9:$E$9,$F$129,DATA!$I$9:$I$9,$C$128,DATA!$B$9:$B$9,"&gt;="&amp;$B$1,DATA!$B$9:$B$9,"&lt;="&amp;$B$2)/1000</f>
        <v>0</v>
      </c>
      <c r="H139" s="137">
        <f>COUNTIFS(DATA!$D$9:$D$9,A139,DATA!$E$9:$E$9,$H$129,DATA!$I$9:$I$9,$C$128,DATA!$B$9:$B$9,"&gt;="&amp;$B$1,DATA!$B$9:$B$9,"&lt;="&amp;$B$2)</f>
        <v>0</v>
      </c>
      <c r="I139" s="39">
        <f>SUMIFS(DATA!$J$9:$J$9,DATA!$D$9:$D$9,A139,DATA!$E$9:$E$9,$H$129,DATA!$I$9:$I$9,$C$128,DATA!$B$9:$B$9,"&gt;="&amp;$B$1,DATA!$B$9:$B$9,"&lt;="&amp;$B$2)/1000</f>
        <v>0</v>
      </c>
      <c r="J139" s="137">
        <f>COUNTIFS(DATA!$D$9:$D$9,A139,DATA!$E$9:$E$9,$J$129,DATA!$I$9:$I$9,$C$128,DATA!$B$9:$B$9,"&gt;="&amp;$B$1,DATA!$B$9:$B$9,"&lt;="&amp;$B$2)</f>
        <v>0</v>
      </c>
      <c r="K139" s="39">
        <f>SUMIFS(DATA!$J$9:$J$9,DATA!$D$9:$D$9,A139,DATA!$E$9:$E$9,$J$129,DATA!$I$9:$I$9,$C$128,DATA!$B$9:$B$9,"&gt;="&amp;$B$1,DATA!$B$9:$B$9,"&lt;="&amp;$B$2)/1000</f>
        <v>0</v>
      </c>
      <c r="L139" s="41" t="e">
        <f>SUMIFS(DATA!$AI$9:$AI$9,DATA!$D$9:$D$9,A139,DATA!$I$9:$I$9,$C$128,DATA!$B$9:$B$9,"&gt;="&amp;$B$1,DATA!$B$9:$B$9,"&lt;="&amp;$B$2)/C139</f>
        <v>#DIV/0!</v>
      </c>
      <c r="M139" s="31" t="e">
        <f>SUMIFS(DATA!$AJ$9:$AJ$9,DATA!$D$9:$D$9,A139,DATA!$I$9:$I$9,$C$128,DATA!$B$9:$B$9,"&gt;="&amp;$B$1,DATA!$B$9:$B$9,"&lt;="&amp;$B$2)/C139</f>
        <v>#DIV/0!</v>
      </c>
      <c r="N139" s="31" t="e">
        <f>SUMIFS(DATA!$AK$9:$AK$9,DATA!$D$9:$D$9,A139,DATA!$I$9:$I$9,$C$128,DATA!$B$9:$B$9,"&gt;="&amp;$B$1,DATA!$B$9:$B$9,"&lt;="&amp;$B$2)/C139</f>
        <v>#DIV/0!</v>
      </c>
      <c r="O139" s="31" t="e">
        <f>SUMIFS(DATA!$AL$9:$AL$9,DATA!$D$9:$D$9,A139,DATA!$I$9:$I$9,$C$128,DATA!$B$9:$B$9,"&gt;="&amp;$B$1,DATA!$B$9:$B$9,"&lt;="&amp;$B$2)/C139</f>
        <v>#DIV/0!</v>
      </c>
      <c r="P139" s="31" t="e">
        <f>SUMIFS(DATA!$AM$9:$AM$9,DATA!$D$9:$D$9,A139,DATA!$I$9:$I$9,$C$128,DATA!$B$9:$B$9,"&gt;="&amp;$B$1,DATA!$B$9:$B$9,"&lt;="&amp;$B$2)/C139</f>
        <v>#DIV/0!</v>
      </c>
      <c r="Q139" s="36" t="e">
        <f>SUMIFS(DATA!$AN$9:$AN$9,DATA!$D$9:$D$9,A139,DATA!$I$9:$I$9,$C$128,DATA!$B$9:$B$9,"&gt;="&amp;$B$1,DATA!$B$9:$B$9,"&lt;="&amp;$B$2)/C139</f>
        <v>#DIV/0!</v>
      </c>
    </row>
    <row r="140" spans="1:17" x14ac:dyDescent="0.25">
      <c r="A140" s="54" t="s">
        <v>115</v>
      </c>
      <c r="B140" s="137">
        <f>COUNTIFS(DATA!$D$9:$D$9,A140,DATA!$I$9:$I$9,$C$128,DATA!$B$9:$B$9,"&gt;="&amp;$B$1,DATA!$B$9:$B$9,"&lt;="&amp;$B$2)</f>
        <v>0</v>
      </c>
      <c r="C140" s="36">
        <f>SUMIFS(DATA!$J$9:$J$9,DATA!$D$9:$D$9,A140,DATA!$I$9:$I$9,$C$128,DATA!$B$9:$B$9,"&gt;="&amp;$B$1,DATA!$B$9:$B$9,"&lt;="&amp;$B$2)/1000</f>
        <v>0</v>
      </c>
      <c r="D140" s="137">
        <f>COUNTIFS(DATA!$D$9:$D$9,A140,DATA!$E$9:$E$9,$D$129,DATA!$I$9:$I$9,$C$128,DATA!$B$9:$B$9,"&gt;="&amp;$B$1,DATA!$B$9:$B$9,"&lt;="&amp;$B$2)</f>
        <v>0</v>
      </c>
      <c r="E140" s="39">
        <f>SUMIFS(DATA!$J$9:$J$9,DATA!$D$9:$D$9,A140,DATA!$E$9:$E$9,$D$129,DATA!$I$9:$I$9,$C$128,DATA!$B$9:$B$9,"&gt;="&amp;$B$1,DATA!$B$9:$B$9,"&lt;="&amp;$B$2)/1000</f>
        <v>0</v>
      </c>
      <c r="F140" s="137">
        <f>COUNTIFS(DATA!$D$9:$D$9,A140,DATA!$E$9:$E$9,$F$129,DATA!$I$9:$I$9,$C$128,DATA!$B$9:$B$9,"&gt;="&amp;$B$1,DATA!$B$9:$B$9,"&lt;="&amp;$B$2)</f>
        <v>0</v>
      </c>
      <c r="G140" s="39">
        <f>SUMIFS(DATA!$J$9:$J$9,DATA!$D$9:$D$9,A140,DATA!$E$9:$E$9,$F$129,DATA!$I$9:$I$9,$C$128,DATA!$B$9:$B$9,"&gt;="&amp;$B$1,DATA!$B$9:$B$9,"&lt;="&amp;$B$2)/1000</f>
        <v>0</v>
      </c>
      <c r="H140" s="137">
        <f>COUNTIFS(DATA!$D$9:$D$9,A140,DATA!$E$9:$E$9,$H$129,DATA!$I$9:$I$9,$C$128,DATA!$B$9:$B$9,"&gt;="&amp;$B$1,DATA!$B$9:$B$9,"&lt;="&amp;$B$2)</f>
        <v>0</v>
      </c>
      <c r="I140" s="39">
        <f>SUMIFS(DATA!$J$9:$J$9,DATA!$D$9:$D$9,A140,DATA!$E$9:$E$9,$H$129,DATA!$I$9:$I$9,$C$128,DATA!$B$9:$B$9,"&gt;="&amp;$B$1,DATA!$B$9:$B$9,"&lt;="&amp;$B$2)/1000</f>
        <v>0</v>
      </c>
      <c r="J140" s="137">
        <f>COUNTIFS(DATA!$D$9:$D$9,A140,DATA!$E$9:$E$9,$J$129,DATA!$I$9:$I$9,$C$128,DATA!$B$9:$B$9,"&gt;="&amp;$B$1,DATA!$B$9:$B$9,"&lt;="&amp;$B$2)</f>
        <v>0</v>
      </c>
      <c r="K140" s="39">
        <f>SUMIFS(DATA!$J$9:$J$9,DATA!$D$9:$D$9,A140,DATA!$E$9:$E$9,$J$129,DATA!$I$9:$I$9,$C$128,DATA!$B$9:$B$9,"&gt;="&amp;$B$1,DATA!$B$9:$B$9,"&lt;="&amp;$B$2)/1000</f>
        <v>0</v>
      </c>
      <c r="L140" s="41" t="e">
        <f>SUMIFS(DATA!$AI$9:$AI$9,DATA!$D$9:$D$9,A140,DATA!$I$9:$I$9,$C$128,DATA!$B$9:$B$9,"&gt;="&amp;$B$1,DATA!$B$9:$B$9,"&lt;="&amp;$B$2)/C140</f>
        <v>#DIV/0!</v>
      </c>
      <c r="M140" s="31" t="e">
        <f>SUMIFS(DATA!$AJ$9:$AJ$9,DATA!$D$9:$D$9,A140,DATA!$I$9:$I$9,$C$128,DATA!$B$9:$B$9,"&gt;="&amp;$B$1,DATA!$B$9:$B$9,"&lt;="&amp;$B$2)/C140</f>
        <v>#DIV/0!</v>
      </c>
      <c r="N140" s="31" t="e">
        <f>SUMIFS(DATA!$AK$9:$AK$9,DATA!$D$9:$D$9,A140,DATA!$I$9:$I$9,$C$128,DATA!$B$9:$B$9,"&gt;="&amp;$B$1,DATA!$B$9:$B$9,"&lt;="&amp;$B$2)/C140</f>
        <v>#DIV/0!</v>
      </c>
      <c r="O140" s="31" t="e">
        <f>SUMIFS(DATA!$AL$9:$AL$9,DATA!$D$9:$D$9,A140,DATA!$I$9:$I$9,$C$128,DATA!$B$9:$B$9,"&gt;="&amp;$B$1,DATA!$B$9:$B$9,"&lt;="&amp;$B$2)/C140</f>
        <v>#DIV/0!</v>
      </c>
      <c r="P140" s="31" t="e">
        <f>SUMIFS(DATA!$AM$9:$AM$9,DATA!$D$9:$D$9,A140,DATA!$I$9:$I$9,$C$128,DATA!$B$9:$B$9,"&gt;="&amp;$B$1,DATA!$B$9:$B$9,"&lt;="&amp;$B$2)/C140</f>
        <v>#DIV/0!</v>
      </c>
      <c r="Q140" s="36" t="e">
        <f>SUMIFS(DATA!$AN$9:$AN$9,DATA!$D$9:$D$9,A140,DATA!$I$9:$I$9,$C$128,DATA!$B$9:$B$9,"&gt;="&amp;$B$1,DATA!$B$9:$B$9,"&lt;="&amp;$B$2)/C140</f>
        <v>#DIV/0!</v>
      </c>
    </row>
    <row r="141" spans="1:17" x14ac:dyDescent="0.25">
      <c r="A141" s="44" t="s">
        <v>153</v>
      </c>
      <c r="B141" s="140">
        <f>COUNTIFS(DATA!$D$9:$D$9,A141,DATA!$I$9:$I$9,$C$128,DATA!$B$9:$B$9,"&gt;="&amp;$B$1,DATA!$B$9:$B$9,"&lt;="&amp;$B$2)</f>
        <v>0</v>
      </c>
      <c r="C141" s="36">
        <f>SUMIFS(DATA!$J$9:$J$9,DATA!$D$9:$D$9,A141,DATA!$I$9:$I$9,$C$128,DATA!$B$9:$B$9,"&gt;="&amp;$B$1,DATA!$B$9:$B$9,"&lt;="&amp;$B$2)/1000</f>
        <v>0</v>
      </c>
      <c r="D141" s="140">
        <f>COUNTIFS(DATA!$D$9:$D$9,A141,DATA!$E$9:$E$9,$D$129,DATA!$I$9:$I$9,$C$128,DATA!$B$9:$B$9,"&gt;="&amp;$B$1,DATA!$B$9:$B$9,"&lt;="&amp;$B$2)</f>
        <v>0</v>
      </c>
      <c r="E141" s="39">
        <f>SUMIFS(DATA!$J$9:$J$9,DATA!$D$9:$D$9,A141,DATA!$E$9:$E$9,$D$129,DATA!$I$9:$I$9,$C$128,DATA!$B$9:$B$9,"&gt;="&amp;$B$1,DATA!$B$9:$B$9,"&lt;="&amp;$B$2)/1000</f>
        <v>0</v>
      </c>
      <c r="F141" s="140">
        <f>COUNTIFS(DATA!$D$9:$D$9,A141,DATA!$E$9:$E$9,$F$129,DATA!$I$9:$I$9,$C$128,DATA!$B$9:$B$9,"&gt;="&amp;$B$1,DATA!$B$9:$B$9,"&lt;="&amp;$B$2)</f>
        <v>0</v>
      </c>
      <c r="G141" s="39">
        <f>SUMIFS(DATA!$J$9:$J$9,DATA!$D$9:$D$9,A141,DATA!$E$9:$E$9,$F$129,DATA!$I$9:$I$9,$C$128,DATA!$B$9:$B$9,"&gt;="&amp;$B$1,DATA!$B$9:$B$9,"&lt;="&amp;$B$2)/1000</f>
        <v>0</v>
      </c>
      <c r="H141" s="140">
        <f>COUNTIFS(DATA!$D$9:$D$9,A141,DATA!$E$9:$E$9,$H$129,DATA!$I$9:$I$9,$C$128,DATA!$B$9:$B$9,"&gt;="&amp;$B$1,DATA!$B$9:$B$9,"&lt;="&amp;$B$2)</f>
        <v>0</v>
      </c>
      <c r="I141" s="39">
        <f>SUMIFS(DATA!$J$9:$J$9,DATA!$D$9:$D$9,A141,DATA!$E$9:$E$9,$H$129,DATA!$I$9:$I$9,$C$128,DATA!$B$9:$B$9,"&gt;="&amp;$B$1,DATA!$B$9:$B$9,"&lt;="&amp;$B$2)/1000</f>
        <v>0</v>
      </c>
      <c r="J141" s="140">
        <f>COUNTIFS(DATA!$D$9:$D$9,A141,DATA!$E$9:$E$9,$J$129,DATA!$I$9:$I$9,$C$128,DATA!$B$9:$B$9,"&gt;="&amp;$B$1,DATA!$B$9:$B$9,"&lt;="&amp;$B$2)</f>
        <v>0</v>
      </c>
      <c r="K141" s="39">
        <f>SUMIFS(DATA!$J$9:$J$9,DATA!$D$9:$D$9,A141,DATA!$E$9:$E$9,$J$129,DATA!$I$9:$I$9,$C$128,DATA!$B$9:$B$9,"&gt;="&amp;$B$1,DATA!$B$9:$B$9,"&lt;="&amp;$B$2)/1000</f>
        <v>0</v>
      </c>
      <c r="L141" s="41" t="e">
        <f>SUMIFS(DATA!$AI$9:$AI$9,DATA!$D$9:$D$9,A141,DATA!$I$9:$I$9,$C$128,DATA!$B$9:$B$9,"&gt;="&amp;$B$1,DATA!$B$9:$B$9,"&lt;="&amp;$B$2)/C141</f>
        <v>#DIV/0!</v>
      </c>
      <c r="M141" s="31" t="e">
        <f>SUMIFS(DATA!$AJ$9:$AJ$9,DATA!$D$9:$D$9,A141,DATA!$I$9:$I$9,$C$128,DATA!$B$9:$B$9,"&gt;="&amp;$B$1,DATA!$B$9:$B$9,"&lt;="&amp;$B$2)/C141</f>
        <v>#DIV/0!</v>
      </c>
      <c r="N141" s="31" t="e">
        <f>SUMIFS(DATA!$AK$9:$AK$9,DATA!$D$9:$D$9,A141,DATA!$I$9:$I$9,$C$128,DATA!$B$9:$B$9,"&gt;="&amp;$B$1,DATA!$B$9:$B$9,"&lt;="&amp;$B$2)/C141</f>
        <v>#DIV/0!</v>
      </c>
      <c r="O141" s="31" t="e">
        <f>SUMIFS(DATA!$AL$9:$AL$9,DATA!$D$9:$D$9,A141,DATA!$I$9:$I$9,$C$128,DATA!$B$9:$B$9,"&gt;="&amp;$B$1,DATA!$B$9:$B$9,"&lt;="&amp;$B$2)/C141</f>
        <v>#DIV/0!</v>
      </c>
      <c r="P141" s="31" t="e">
        <f>SUMIFS(DATA!$AM$9:$AM$9,DATA!$D$9:$D$9,A141,DATA!$I$9:$I$9,$C$128,DATA!$B$9:$B$9,"&gt;="&amp;$B$1,DATA!$B$9:$B$9,"&lt;="&amp;$B$2)/C141</f>
        <v>#DIV/0!</v>
      </c>
      <c r="Q141" s="36" t="e">
        <f>SUMIFS(DATA!$AN$9:$AN$9,DATA!$D$9:$D$9,A141,DATA!$I$9:$I$9,$C$128,DATA!$B$9:$B$9,"&gt;="&amp;$B$1,DATA!$B$9:$B$9,"&lt;="&amp;$B$2)/C141</f>
        <v>#DIV/0!</v>
      </c>
    </row>
    <row r="142" spans="1:17" x14ac:dyDescent="0.25">
      <c r="A142" s="54" t="s">
        <v>41</v>
      </c>
      <c r="B142" s="141">
        <f>COUNTIFS(DATA!$D$9:$D$9,A142,DATA!$I$9:$I$9,$C$128,DATA!$B$9:$B$9,"&gt;="&amp;$B$1,DATA!$B$9:$B$9,"&lt;="&amp;$B$2)</f>
        <v>0</v>
      </c>
      <c r="C142" s="36">
        <f>SUMIFS(DATA!$J$9:$J$9,DATA!$D$9:$D$9,A142,DATA!$I$9:$I$9,$C$128,DATA!$B$9:$B$9,"&gt;="&amp;$B$1,DATA!$B$9:$B$9,"&lt;="&amp;$B$2)/1000</f>
        <v>0</v>
      </c>
      <c r="D142" s="141">
        <f>COUNTIFS(DATA!$D$9:$D$9,A142,DATA!$E$9:$E$9,$D$129,DATA!$I$9:$I$9,$C$128,DATA!$B$9:$B$9,"&gt;="&amp;$B$1,DATA!$B$9:$B$9,"&lt;="&amp;$B$2)</f>
        <v>0</v>
      </c>
      <c r="E142" s="39">
        <f>SUMIFS(DATA!$J$9:$J$9,DATA!$D$9:$D$9,A142,DATA!$E$9:$E$9,$D$129,DATA!$I$9:$I$9,$C$128,DATA!$B$9:$B$9,"&gt;="&amp;$B$1,DATA!$B$9:$B$9,"&lt;="&amp;$B$2)/1000</f>
        <v>0</v>
      </c>
      <c r="F142" s="141">
        <f>COUNTIFS(DATA!$D$9:$D$9,A142,DATA!$E$9:$E$9,$F$129,DATA!$I$9:$I$9,$C$128,DATA!$B$9:$B$9,"&gt;="&amp;$B$1,DATA!$B$9:$B$9,"&lt;="&amp;$B$2)</f>
        <v>0</v>
      </c>
      <c r="G142" s="39">
        <f>SUMIFS(DATA!$J$9:$J$9,DATA!$D$9:$D$9,A142,DATA!$E$9:$E$9,$F$129,DATA!$I$9:$I$9,$C$128,DATA!$B$9:$B$9,"&gt;="&amp;$B$1,DATA!$B$9:$B$9,"&lt;="&amp;$B$2)/1000</f>
        <v>0</v>
      </c>
      <c r="H142" s="141">
        <f>COUNTIFS(DATA!$D$9:$D$9,A142,DATA!$E$9:$E$9,$H$129,DATA!$I$9:$I$9,$C$128,DATA!$B$9:$B$9,"&gt;="&amp;$B$1,DATA!$B$9:$B$9,"&lt;="&amp;$B$2)</f>
        <v>0</v>
      </c>
      <c r="I142" s="39">
        <f>SUMIFS(DATA!$J$9:$J$9,DATA!$D$9:$D$9,A142,DATA!$E$9:$E$9,$H$129,DATA!$I$9:$I$9,$C$128,DATA!$B$9:$B$9,"&gt;="&amp;$B$1,DATA!$B$9:$B$9,"&lt;="&amp;$B$2)/1000</f>
        <v>0</v>
      </c>
      <c r="J142" s="141">
        <f>COUNTIFS(DATA!$D$9:$D$9,A142,DATA!$E$9:$E$9,$J$129,DATA!$I$9:$I$9,$C$128,DATA!$B$9:$B$9,"&gt;="&amp;$B$1,DATA!$B$9:$B$9,"&lt;="&amp;$B$2)</f>
        <v>0</v>
      </c>
      <c r="K142" s="39">
        <f>SUMIFS(DATA!$J$9:$J$9,DATA!$D$9:$D$9,A142,DATA!$E$9:$E$9,$J$129,DATA!$I$9:$I$9,$C$128,DATA!$B$9:$B$9,"&gt;="&amp;$B$1,DATA!$B$9:$B$9,"&lt;="&amp;$B$2)/1000</f>
        <v>0</v>
      </c>
      <c r="L142" s="41" t="e">
        <f>SUMIFS(DATA!$AI$9:$AI$9,DATA!$D$9:$D$9,A142,DATA!$I$9:$I$9,$C$128,DATA!$B$9:$B$9,"&gt;="&amp;$B$1,DATA!$B$9:$B$9,"&lt;="&amp;$B$2)/C142</f>
        <v>#DIV/0!</v>
      </c>
      <c r="M142" s="31" t="e">
        <f>SUMIFS(DATA!$AJ$9:$AJ$9,DATA!$D$9:$D$9,A142,DATA!$I$9:$I$9,$C$128,DATA!$B$9:$B$9,"&gt;="&amp;$B$1,DATA!$B$9:$B$9,"&lt;="&amp;$B$2)/C142</f>
        <v>#DIV/0!</v>
      </c>
      <c r="N142" s="31" t="e">
        <f>SUMIFS(DATA!$AK$9:$AK$9,DATA!$D$9:$D$9,A142,DATA!$I$9:$I$9,$C$128,DATA!$B$9:$B$9,"&gt;="&amp;$B$1,DATA!$B$9:$B$9,"&lt;="&amp;$B$2)/C142</f>
        <v>#DIV/0!</v>
      </c>
      <c r="O142" s="31" t="e">
        <f>SUMIFS(DATA!$AL$9:$AL$9,DATA!$D$9:$D$9,A142,DATA!$I$9:$I$9,$C$128,DATA!$B$9:$B$9,"&gt;="&amp;$B$1,DATA!$B$9:$B$9,"&lt;="&amp;$B$2)/C142</f>
        <v>#DIV/0!</v>
      </c>
      <c r="P142" s="31" t="e">
        <f>SUMIFS(DATA!$AM$9:$AM$9,DATA!$D$9:$D$9,A142,DATA!$I$9:$I$9,$C$128,DATA!$B$9:$B$9,"&gt;="&amp;$B$1,DATA!$B$9:$B$9,"&lt;="&amp;$B$2)/C142</f>
        <v>#DIV/0!</v>
      </c>
      <c r="Q142" s="36" t="e">
        <f>SUMIFS(DATA!$AN$9:$AN$9,DATA!$D$9:$D$9,A142,DATA!$I$9:$I$9,$C$128,DATA!$B$9:$B$9,"&gt;="&amp;$B$1,DATA!$B$9:$B$9,"&lt;="&amp;$B$2)/C142</f>
        <v>#DIV/0!</v>
      </c>
    </row>
    <row r="143" spans="1:17" x14ac:dyDescent="0.25">
      <c r="A143" s="54" t="s">
        <v>130</v>
      </c>
      <c r="B143" s="191">
        <f>COUNTIFS(DATA!$D$9:$D$9,A143,DATA!$I$9:$I$9,$C$128,DATA!$B$9:$B$9,"&gt;="&amp;$B$1,DATA!$B$9:$B$9,"&lt;="&amp;$B$2)</f>
        <v>0</v>
      </c>
      <c r="C143" s="36">
        <f>SUMIFS(DATA!$J$9:$J$9,DATA!$D$9:$D$9,A143,DATA!$I$9:$I$9,$C$128,DATA!$B$9:$B$9,"&gt;="&amp;$B$1,DATA!$B$9:$B$9,"&lt;="&amp;$B$2)/1000</f>
        <v>0</v>
      </c>
      <c r="D143" s="191">
        <f>COUNTIFS(DATA!$D$9:$D$9,A143,DATA!$E$9:$E$9,$D$129,DATA!$I$9:$I$9,$C$128,DATA!$B$9:$B$9,"&gt;="&amp;$B$1,DATA!$B$9:$B$9,"&lt;="&amp;$B$2)</f>
        <v>0</v>
      </c>
      <c r="E143" s="39">
        <f>SUMIFS(DATA!$J$9:$J$9,DATA!$D$9:$D$9,A143,DATA!$E$9:$E$9,$D$129,DATA!$I$9:$I$9,$C$128,DATA!$B$9:$B$9,"&gt;="&amp;$B$1,DATA!$B$9:$B$9,"&lt;="&amp;$B$2)/1000</f>
        <v>0</v>
      </c>
      <c r="F143" s="191">
        <f>COUNTIFS(DATA!$D$9:$D$9,A143,DATA!$E$9:$E$9,$F$129,DATA!$I$9:$I$9,$C$128,DATA!$B$9:$B$9,"&gt;="&amp;$B$1,DATA!$B$9:$B$9,"&lt;="&amp;$B$2)</f>
        <v>0</v>
      </c>
      <c r="G143" s="39">
        <f>SUMIFS(DATA!$J$9:$J$9,DATA!$D$9:$D$9,A143,DATA!$E$9:$E$9,$F$129,DATA!$I$9:$I$9,$C$128,DATA!$B$9:$B$9,"&gt;="&amp;$B$1,DATA!$B$9:$B$9,"&lt;="&amp;$B$2)/1000</f>
        <v>0</v>
      </c>
      <c r="H143" s="191">
        <f>COUNTIFS(DATA!$D$9:$D$9,A143,DATA!$E$9:$E$9,$H$129,DATA!$I$9:$I$9,$C$128,DATA!$B$9:$B$9,"&gt;="&amp;$B$1,DATA!$B$9:$B$9,"&lt;="&amp;$B$2)</f>
        <v>0</v>
      </c>
      <c r="I143" s="39">
        <f>SUMIFS(DATA!$J$9:$J$9,DATA!$D$9:$D$9,A143,DATA!$E$9:$E$9,$H$129,DATA!$I$9:$I$9,$C$128,DATA!$B$9:$B$9,"&gt;="&amp;$B$1,DATA!$B$9:$B$9,"&lt;="&amp;$B$2)/1000</f>
        <v>0</v>
      </c>
      <c r="J143" s="191">
        <f>COUNTIFS(DATA!$D$9:$D$9,A143,DATA!$E$9:$E$9,$J$129,DATA!$I$9:$I$9,$C$128,DATA!$B$9:$B$9,"&gt;="&amp;$B$1,DATA!$B$9:$B$9,"&lt;="&amp;$B$2)</f>
        <v>0</v>
      </c>
      <c r="K143" s="39">
        <f>SUMIFS(DATA!$J$9:$J$9,DATA!$D$9:$D$9,A143,DATA!$E$9:$E$9,$J$129,DATA!$I$9:$I$9,$C$128,DATA!$B$9:$B$9,"&gt;="&amp;$B$1,DATA!$B$9:$B$9,"&lt;="&amp;$B$2)/1000</f>
        <v>0</v>
      </c>
      <c r="L143" s="41" t="e">
        <f>SUMIFS(DATA!$AI$9:$AI$9,DATA!$D$9:$D$9,A143,DATA!$I$9:$I$9,$C$128,DATA!$B$9:$B$9,"&gt;="&amp;$B$1,DATA!$B$9:$B$9,"&lt;="&amp;$B$2)/C143</f>
        <v>#DIV/0!</v>
      </c>
      <c r="M143" s="31" t="e">
        <f>SUMIFS(DATA!$AJ$9:$AJ$9,DATA!$D$9:$D$9,A143,DATA!$I$9:$I$9,$C$128,DATA!$B$9:$B$9,"&gt;="&amp;$B$1,DATA!$B$9:$B$9,"&lt;="&amp;$B$2)/C143</f>
        <v>#DIV/0!</v>
      </c>
      <c r="N143" s="31" t="e">
        <f>SUMIFS(DATA!$AK$9:$AK$9,DATA!$D$9:$D$9,A143,DATA!$I$9:$I$9,$C$128,DATA!$B$9:$B$9,"&gt;="&amp;$B$1,DATA!$B$9:$B$9,"&lt;="&amp;$B$2)/C143</f>
        <v>#DIV/0!</v>
      </c>
      <c r="O143" s="31" t="e">
        <f>SUMIFS(DATA!$AL$9:$AL$9,DATA!$D$9:$D$9,A143,DATA!$I$9:$I$9,$C$128,DATA!$B$9:$B$9,"&gt;="&amp;$B$1,DATA!$B$9:$B$9,"&lt;="&amp;$B$2)/C143</f>
        <v>#DIV/0!</v>
      </c>
      <c r="P143" s="31" t="e">
        <f>SUMIFS(DATA!$AM$9:$AM$9,DATA!$D$9:$D$9,A143,DATA!$I$9:$I$9,$C$128,DATA!$B$9:$B$9,"&gt;="&amp;$B$1,DATA!$B$9:$B$9,"&lt;="&amp;$B$2)/C143</f>
        <v>#DIV/0!</v>
      </c>
      <c r="Q143" s="36" t="e">
        <f>SUMIFS(DATA!$AN$9:$AN$9,DATA!$D$9:$D$9,A143,DATA!$I$9:$I$9,$C$128,DATA!$B$9:$B$9,"&gt;="&amp;$B$1,DATA!$B$9:$B$9,"&lt;="&amp;$B$2)/C143</f>
        <v>#DIV/0!</v>
      </c>
    </row>
    <row r="144" spans="1:17" x14ac:dyDescent="0.25">
      <c r="A144" s="54" t="s">
        <v>151</v>
      </c>
      <c r="B144" s="212">
        <f>COUNTIFS(DATA!$D$9:$D$9,A144,DATA!$I$9:$I$9,$C$128,DATA!$B$9:$B$9,"&gt;="&amp;$B$1,DATA!$B$9:$B$9,"&lt;="&amp;$B$2)</f>
        <v>0</v>
      </c>
      <c r="C144" s="36">
        <f>SUMIFS(DATA!$J$9:$J$9,DATA!$D$9:$D$9,A144,DATA!$I$9:$I$9,$C$128,DATA!$B$9:$B$9,"&gt;="&amp;$B$1,DATA!$B$9:$B$9,"&lt;="&amp;$B$2)/1000</f>
        <v>0</v>
      </c>
      <c r="D144" s="212">
        <f>COUNTIFS(DATA!$D$9:$D$9,A144,DATA!$E$9:$E$9,$D$129,DATA!$I$9:$I$9,$C$128,DATA!$B$9:$B$9,"&gt;="&amp;$B$1,DATA!$B$9:$B$9,"&lt;="&amp;$B$2)</f>
        <v>0</v>
      </c>
      <c r="E144" s="39">
        <f>SUMIFS(DATA!$J$9:$J$9,DATA!$D$9:$D$9,A144,DATA!$E$9:$E$9,$D$129,DATA!$I$9:$I$9,$C$128,DATA!$B$9:$B$9,"&gt;="&amp;$B$1,DATA!$B$9:$B$9,"&lt;="&amp;$B$2)/1000</f>
        <v>0</v>
      </c>
      <c r="F144" s="212">
        <f>COUNTIFS(DATA!$D$9:$D$9,A144,DATA!$E$9:$E$9,$F$129,DATA!$I$9:$I$9,$C$128,DATA!$B$9:$B$9,"&gt;="&amp;$B$1,DATA!$B$9:$B$9,"&lt;="&amp;$B$2)</f>
        <v>0</v>
      </c>
      <c r="G144" s="39">
        <f>SUMIFS(DATA!$J$9:$J$9,DATA!$D$9:$D$9,A144,DATA!$E$9:$E$9,$F$129,DATA!$I$9:$I$9,$C$128,DATA!$B$9:$B$9,"&gt;="&amp;$B$1,DATA!$B$9:$B$9,"&lt;="&amp;$B$2)/1000</f>
        <v>0</v>
      </c>
      <c r="H144" s="212">
        <f>COUNTIFS(DATA!$D$9:$D$9,A144,DATA!$E$9:$E$9,$H$129,DATA!$I$9:$I$9,$C$128,DATA!$B$9:$B$9,"&gt;="&amp;$B$1,DATA!$B$9:$B$9,"&lt;="&amp;$B$2)</f>
        <v>0</v>
      </c>
      <c r="I144" s="39">
        <f>SUMIFS(DATA!$J$9:$J$9,DATA!$D$9:$D$9,A144,DATA!$E$9:$E$9,$H$129,DATA!$I$9:$I$9,$C$128,DATA!$B$9:$B$9,"&gt;="&amp;$B$1,DATA!$B$9:$B$9,"&lt;="&amp;$B$2)/1000</f>
        <v>0</v>
      </c>
      <c r="J144" s="212">
        <f>COUNTIFS(DATA!$D$9:$D$9,A144,DATA!$E$9:$E$9,$J$129,DATA!$I$9:$I$9,$C$128,DATA!$B$9:$B$9,"&gt;="&amp;$B$1,DATA!$B$9:$B$9,"&lt;="&amp;$B$2)</f>
        <v>0</v>
      </c>
      <c r="K144" s="39">
        <f>SUMIFS(DATA!$J$9:$J$9,DATA!$D$9:$D$9,A144,DATA!$E$9:$E$9,$J$129,DATA!$I$9:$I$9,$C$128,DATA!$B$9:$B$9,"&gt;="&amp;$B$1,DATA!$B$9:$B$9,"&lt;="&amp;$B$2)/1000</f>
        <v>0</v>
      </c>
      <c r="L144" s="41" t="e">
        <f>SUMIFS(DATA!$AI$9:$AI$9,DATA!$D$9:$D$9,A144,DATA!$I$9:$I$9,$C$128,DATA!$B$9:$B$9,"&gt;="&amp;$B$1,DATA!$B$9:$B$9,"&lt;="&amp;$B$2)/C144</f>
        <v>#DIV/0!</v>
      </c>
      <c r="M144" s="31" t="e">
        <f>SUMIFS(DATA!$AJ$9:$AJ$9,DATA!$D$9:$D$9,A144,DATA!$I$9:$I$9,$C$128,DATA!$B$9:$B$9,"&gt;="&amp;$B$1,DATA!$B$9:$B$9,"&lt;="&amp;$B$2)/C144</f>
        <v>#DIV/0!</v>
      </c>
      <c r="N144" s="31" t="e">
        <f>SUMIFS(DATA!$AK$9:$AK$9,DATA!$D$9:$D$9,A144,DATA!$I$9:$I$9,$C$128,DATA!$B$9:$B$9,"&gt;="&amp;$B$1,DATA!$B$9:$B$9,"&lt;="&amp;$B$2)/C144</f>
        <v>#DIV/0!</v>
      </c>
      <c r="O144" s="31" t="e">
        <f>SUMIFS(DATA!$AL$9:$AL$9,DATA!$D$9:$D$9,A144,DATA!$I$9:$I$9,$C$128,DATA!$B$9:$B$9,"&gt;="&amp;$B$1,DATA!$B$9:$B$9,"&lt;="&amp;$B$2)/C144</f>
        <v>#DIV/0!</v>
      </c>
      <c r="P144" s="31" t="e">
        <f>SUMIFS(DATA!$AM$9:$AM$9,DATA!$D$9:$D$9,A144,DATA!$I$9:$I$9,$C$128,DATA!$B$9:$B$9,"&gt;="&amp;$B$1,DATA!$B$9:$B$9,"&lt;="&amp;$B$2)/C144</f>
        <v>#DIV/0!</v>
      </c>
      <c r="Q144" s="36" t="e">
        <f>SUMIFS(DATA!$AN$9:$AN$9,DATA!$D$9:$D$9,A144,DATA!$I$9:$I$9,$C$128,DATA!$B$9:$B$9,"&gt;="&amp;$B$1,DATA!$B$9:$B$9,"&lt;="&amp;$B$2)/C144</f>
        <v>#DIV/0!</v>
      </c>
    </row>
    <row r="145" spans="1:19" s="221" customFormat="1" x14ac:dyDescent="0.25">
      <c r="A145" s="54" t="s">
        <v>156</v>
      </c>
      <c r="B145" s="236">
        <f>COUNTIFS(DATA!$D$9:$D$9,A145,DATA!$I$9:$I$9,$C$128,DATA!$B$9:$B$9,"&gt;="&amp;$B$1,DATA!$B$9:$B$9,"&lt;="&amp;$B$2)</f>
        <v>0</v>
      </c>
      <c r="C145" s="36">
        <f>SUMIFS(DATA!$J$9:$J$9,DATA!$D$9:$D$9,A145,DATA!$I$9:$I$9,$C$128,DATA!$B$9:$B$9,"&gt;="&amp;$B$1,DATA!$B$9:$B$9,"&lt;="&amp;$B$2)/1000</f>
        <v>0</v>
      </c>
      <c r="D145" s="236">
        <f>COUNTIFS(DATA!$D$9:$D$9,A145,DATA!$E$9:$E$9,$D$129,DATA!$I$9:$I$9,$C$128,DATA!$B$9:$B$9,"&gt;="&amp;$B$1,DATA!$B$9:$B$9,"&lt;="&amp;$B$2)</f>
        <v>0</v>
      </c>
      <c r="E145" s="39">
        <f>SUMIFS(DATA!$J$9:$J$9,DATA!$D$9:$D$9,A145,DATA!$E$9:$E$9,$D$129,DATA!$I$9:$I$9,$C$128,DATA!$B$9:$B$9,"&gt;="&amp;$B$1,DATA!$B$9:$B$9,"&lt;="&amp;$B$2)/1000</f>
        <v>0</v>
      </c>
      <c r="F145" s="236">
        <f>COUNTIFS(DATA!$D$9:$D$9,A145,DATA!$E$9:$E$9,$F$129,DATA!$I$9:$I$9,$C$128,DATA!$B$9:$B$9,"&gt;="&amp;$B$1,DATA!$B$9:$B$9,"&lt;="&amp;$B$2)</f>
        <v>0</v>
      </c>
      <c r="G145" s="39">
        <f>SUMIFS(DATA!$J$9:$J$9,DATA!$D$9:$D$9,A145,DATA!$E$9:$E$9,$F$129,DATA!$I$9:$I$9,$C$128,DATA!$B$9:$B$9,"&gt;="&amp;$B$1,DATA!$B$9:$B$9,"&lt;="&amp;$B$2)/1000</f>
        <v>0</v>
      </c>
      <c r="H145" s="236">
        <f>COUNTIFS(DATA!$D$9:$D$9,A145,DATA!$E$9:$E$9,$H$129,DATA!$I$9:$I$9,$C$128,DATA!$B$9:$B$9,"&gt;="&amp;$B$1,DATA!$B$9:$B$9,"&lt;="&amp;$B$2)</f>
        <v>0</v>
      </c>
      <c r="I145" s="39">
        <f>SUMIFS(DATA!$J$9:$J$9,DATA!$D$9:$D$9,A145,DATA!$E$9:$E$9,$H$129,DATA!$I$9:$I$9,$C$128,DATA!$B$9:$B$9,"&gt;="&amp;$B$1,DATA!$B$9:$B$9,"&lt;="&amp;$B$2)/1000</f>
        <v>0</v>
      </c>
      <c r="J145" s="236">
        <f>COUNTIFS(DATA!$D$9:$D$9,A145,DATA!$E$9:$E$9,$J$129,DATA!$I$9:$I$9,$C$128,DATA!$B$9:$B$9,"&gt;="&amp;$B$1,DATA!$B$9:$B$9,"&lt;="&amp;$B$2)</f>
        <v>0</v>
      </c>
      <c r="K145" s="39">
        <f>SUMIFS(DATA!$J$9:$J$9,DATA!$D$9:$D$9,A145,DATA!$E$9:$E$9,$J$129,DATA!$I$9:$I$9,$C$128,DATA!$B$9:$B$9,"&gt;="&amp;$B$1,DATA!$B$9:$B$9,"&lt;="&amp;$B$2)/1000</f>
        <v>0</v>
      </c>
      <c r="L145" s="41" t="e">
        <f>SUMIFS(DATA!$AI$9:$AI$9,DATA!$D$9:$D$9,A145,DATA!$I$9:$I$9,$C$128,DATA!$B$9:$B$9,"&gt;="&amp;$B$1,DATA!$B$9:$B$9,"&lt;="&amp;$B$2)/C145</f>
        <v>#DIV/0!</v>
      </c>
      <c r="M145" s="31" t="e">
        <f>SUMIFS(DATA!$AJ$9:$AJ$9,DATA!$D$9:$D$9,A145,DATA!$I$9:$I$9,$C$128,DATA!$B$9:$B$9,"&gt;="&amp;$B$1,DATA!$B$9:$B$9,"&lt;="&amp;$B$2)/C145</f>
        <v>#DIV/0!</v>
      </c>
      <c r="N145" s="31" t="e">
        <f>SUMIFS(DATA!$AK$9:$AK$9,DATA!$D$9:$D$9,A145,DATA!$I$9:$I$9,$C$128,DATA!$B$9:$B$9,"&gt;="&amp;$B$1,DATA!$B$9:$B$9,"&lt;="&amp;$B$2)/C145</f>
        <v>#DIV/0!</v>
      </c>
      <c r="O145" s="31" t="e">
        <f>SUMIFS(DATA!$AL$9:$AL$9,DATA!$D$9:$D$9,A145,DATA!$I$9:$I$9,$C$128,DATA!$B$9:$B$9,"&gt;="&amp;$B$1,DATA!$B$9:$B$9,"&lt;="&amp;$B$2)/C145</f>
        <v>#DIV/0!</v>
      </c>
      <c r="P145" s="31" t="e">
        <f>SUMIFS(DATA!$AM$9:$AM$9,DATA!$D$9:$D$9,A145,DATA!$I$9:$I$9,$C$128,DATA!$B$9:$B$9,"&gt;="&amp;$B$1,DATA!$B$9:$B$9,"&lt;="&amp;$B$2)/C145</f>
        <v>#DIV/0!</v>
      </c>
      <c r="Q145" s="36" t="e">
        <f>SUMIFS(DATA!$AN$9:$AN$9,DATA!$D$9:$D$9,A145,DATA!$I$9:$I$9,$C$128,DATA!$B$9:$B$9,"&gt;="&amp;$B$1,DATA!$B$9:$B$9,"&lt;="&amp;$B$2)/C145</f>
        <v>#DIV/0!</v>
      </c>
      <c r="S145" s="26"/>
    </row>
    <row r="146" spans="1:19" s="221" customFormat="1" x14ac:dyDescent="0.25">
      <c r="A146" s="234"/>
      <c r="B146" s="272"/>
      <c r="C146" s="36"/>
      <c r="D146" s="272"/>
      <c r="E146" s="39"/>
      <c r="F146" s="272"/>
      <c r="G146" s="39"/>
      <c r="H146" s="272"/>
      <c r="I146" s="39"/>
      <c r="J146" s="272"/>
      <c r="K146" s="39"/>
      <c r="L146" s="41"/>
      <c r="M146" s="31"/>
      <c r="N146" s="31"/>
      <c r="O146" s="31"/>
      <c r="P146" s="31"/>
      <c r="Q146" s="36"/>
      <c r="S146" s="26"/>
    </row>
    <row r="147" spans="1:19" ht="15.75" thickBot="1" x14ac:dyDescent="0.3">
      <c r="A147" s="45"/>
      <c r="B147" s="35"/>
      <c r="C147" s="36"/>
      <c r="D147" s="35"/>
      <c r="E147" s="39"/>
      <c r="F147" s="35"/>
      <c r="G147" s="39"/>
      <c r="H147" s="35"/>
      <c r="I147" s="39"/>
      <c r="J147" s="35"/>
      <c r="K147" s="39"/>
      <c r="L147" s="41"/>
      <c r="M147" s="31"/>
      <c r="N147" s="31"/>
      <c r="O147" s="31"/>
      <c r="P147" s="31"/>
      <c r="Q147" s="36"/>
    </row>
    <row r="148" spans="1:19" ht="15.75" thickBot="1" x14ac:dyDescent="0.3">
      <c r="B148" s="48">
        <f t="shared" ref="B148:K148" si="4">SUBTOTAL(9,B131:B147)</f>
        <v>0</v>
      </c>
      <c r="C148" s="49">
        <f t="shared" si="4"/>
        <v>0</v>
      </c>
      <c r="D148" s="48">
        <f t="shared" si="4"/>
        <v>0</v>
      </c>
      <c r="E148" s="49">
        <f t="shared" si="4"/>
        <v>0</v>
      </c>
      <c r="F148" s="48">
        <f t="shared" si="4"/>
        <v>0</v>
      </c>
      <c r="G148" s="49">
        <f t="shared" si="4"/>
        <v>0</v>
      </c>
      <c r="H148" s="48">
        <f t="shared" si="4"/>
        <v>0</v>
      </c>
      <c r="I148" s="49">
        <f t="shared" si="4"/>
        <v>0</v>
      </c>
      <c r="J148" s="48">
        <f t="shared" si="4"/>
        <v>0</v>
      </c>
      <c r="K148" s="49">
        <f t="shared" si="4"/>
        <v>0</v>
      </c>
    </row>
    <row r="149" spans="1:19" ht="15.75" thickTop="1" x14ac:dyDescent="0.25"/>
    <row r="150" spans="1:19" ht="25.5" customHeight="1" x14ac:dyDescent="0.25"/>
    <row r="151" spans="1:19" ht="15.75" thickBot="1" x14ac:dyDescent="0.3">
      <c r="A151" s="55"/>
      <c r="B151" s="56"/>
      <c r="C151" s="52" t="s">
        <v>94</v>
      </c>
    </row>
    <row r="152" spans="1:19" x14ac:dyDescent="0.25">
      <c r="A152" s="390" t="s">
        <v>49</v>
      </c>
      <c r="B152" s="375" t="s">
        <v>64</v>
      </c>
      <c r="C152" s="376"/>
      <c r="D152" s="375" t="s">
        <v>60</v>
      </c>
      <c r="E152" s="380"/>
      <c r="F152" s="375" t="s">
        <v>61</v>
      </c>
      <c r="G152" s="376"/>
      <c r="H152" s="375" t="s">
        <v>59</v>
      </c>
      <c r="I152" s="376"/>
      <c r="J152" s="375" t="s">
        <v>62</v>
      </c>
      <c r="K152" s="376"/>
      <c r="L152" s="377" t="s">
        <v>6</v>
      </c>
      <c r="M152" s="379" t="s">
        <v>7</v>
      </c>
      <c r="N152" s="379"/>
      <c r="O152" s="379"/>
      <c r="P152" s="379"/>
      <c r="Q152" s="376"/>
    </row>
    <row r="153" spans="1:19" x14ac:dyDescent="0.25">
      <c r="A153" s="391"/>
      <c r="B153" s="33" t="s">
        <v>50</v>
      </c>
      <c r="C153" s="34" t="s">
        <v>51</v>
      </c>
      <c r="D153" s="33" t="s">
        <v>50</v>
      </c>
      <c r="E153" s="38" t="s">
        <v>51</v>
      </c>
      <c r="F153" s="33" t="s">
        <v>50</v>
      </c>
      <c r="G153" s="34" t="s">
        <v>51</v>
      </c>
      <c r="H153" s="33" t="s">
        <v>50</v>
      </c>
      <c r="I153" s="34" t="s">
        <v>51</v>
      </c>
      <c r="J153" s="33" t="s">
        <v>50</v>
      </c>
      <c r="K153" s="34" t="s">
        <v>51</v>
      </c>
      <c r="L153" s="378"/>
      <c r="M153" s="32" t="s">
        <v>52</v>
      </c>
      <c r="N153" s="32" t="s">
        <v>53</v>
      </c>
      <c r="O153" s="32" t="s">
        <v>54</v>
      </c>
      <c r="P153" s="32" t="s">
        <v>55</v>
      </c>
      <c r="Q153" s="40" t="s">
        <v>56</v>
      </c>
    </row>
    <row r="154" spans="1:19" x14ac:dyDescent="0.25">
      <c r="A154" s="44" t="s">
        <v>150</v>
      </c>
      <c r="B154" s="89">
        <f>COUNTIFS(DATA!$D$9:$D$9,A154,DATA!$I$9:$I$9,$C$151,DATA!$B$9:$B$9,"&gt;="&amp;$B$1,DATA!$B$9:$B$9,"&lt;="&amp;$B$2)</f>
        <v>0</v>
      </c>
      <c r="C154" s="36">
        <f>SUMIFS(DATA!$J$9:$J$9,DATA!$D$9:$D$9,A154,DATA!$I$9:$I$9,$C$151,DATA!$B$9:$B$9,"&gt;="&amp;$B$1,DATA!$B$9:$B$9,"&lt;="&amp;$B$2)/1000</f>
        <v>0</v>
      </c>
      <c r="D154" s="89">
        <f>COUNTIFS(DATA!$D$9:$D$9,A154,DATA!$E$9:$E$9,$D$152,DATA!$I$9:$I$9,$C$151,DATA!$B$9:$B$9,"&gt;="&amp;$B$1,DATA!$B$9:$B$9,"&lt;="&amp;$B$2)</f>
        <v>0</v>
      </c>
      <c r="E154" s="39">
        <f>SUMIFS(DATA!$J$9:$J$9,DATA!$D$9:$D$9,A154,DATA!$E$9:$E$9,$D$152,DATA!$I$9:$I$9,$C$151,DATA!$B$9:$B$9,"&gt;="&amp;$B$1,DATA!$B$9:$B$9,"&lt;="&amp;$B$2)/1000</f>
        <v>0</v>
      </c>
      <c r="F154" s="89">
        <f>COUNTIFS(DATA!$D$9:$D$9,A154,DATA!$E$9:$E$9,$F$152,DATA!$I$9:$I$9,$C$151,DATA!$B$9:$B$9,"&gt;="&amp;$B$1,DATA!$B$9:$B$9,"&lt;="&amp;$B$2)</f>
        <v>0</v>
      </c>
      <c r="G154" s="39">
        <f>SUMIFS(DATA!$J$9:$J$9,DATA!$D$9:$D$9,A154,DATA!$E$9:$E$9,$F$152,DATA!$I$9:$I$9,$C$151,DATA!$B$9:$B$9,"&gt;="&amp;$B$1,DATA!$B$9:$B$9,"&lt;="&amp;$B$2)/1000</f>
        <v>0</v>
      </c>
      <c r="H154" s="89">
        <f>COUNTIFS(DATA!$D$9:$D$9,A154,DATA!$E$9:$E$9,$H$152,DATA!$I$9:$I$9,$C$151,DATA!$B$9:$B$9,"&gt;="&amp;$B$1,DATA!$B$9:$B$9,"&lt;="&amp;$B$2)</f>
        <v>0</v>
      </c>
      <c r="I154" s="39">
        <f>SUMIFS(DATA!$J$9:$J$9,DATA!$D$9:$D$9,A154,DATA!$E$9:$E$9,$H$152,DATA!$I$9:$I$9,$C$151,DATA!$B$9:$B$9,"&gt;="&amp;$B$1,DATA!$B$9:$B$9,"&lt;="&amp;$B$2)/1000</f>
        <v>0</v>
      </c>
      <c r="J154" s="89">
        <f>COUNTIFS(DATA!$D$9:$D$9,A154,DATA!$E$9:$E$9,$J$152,DATA!$I$9:$I$9,$C$151,DATA!$B$9:$B$9,"&gt;="&amp;$B$1,DATA!$B$9:$B$9,"&lt;="&amp;$B$2)</f>
        <v>0</v>
      </c>
      <c r="K154" s="39">
        <f>SUMIFS(DATA!$J$9:$J$9,DATA!$D$9:$D$9,A154,DATA!$E$9:$E$9,$J$152,DATA!$I$9:$I$9,$C$151,DATA!$B$9:$B$9,"&gt;="&amp;$B$1,DATA!$B$9:$B$9,"&lt;="&amp;$B$2)/1000</f>
        <v>0</v>
      </c>
      <c r="L154" s="41" t="e">
        <f>SUMIFS(DATA!$AI$9:$AI$9,DATA!$D$9:$D$9,A154,DATA!$I$9:$I$9,$C$151,DATA!$B$9:$B$9,"&gt;="&amp;$B$1,DATA!$B$9:$B$9,"&lt;="&amp;$B$2)/C154</f>
        <v>#DIV/0!</v>
      </c>
      <c r="M154" s="31" t="e">
        <f>SUMIFS(DATA!$AJ$9:$AJ$9,DATA!$D$9:$D$9,A154,DATA!$I$9:$I$9,$C$151,DATA!$B$9:$B$9,"&gt;="&amp;$B$1,DATA!$B$9:$B$9,"&lt;="&amp;$B$2)/C154</f>
        <v>#DIV/0!</v>
      </c>
      <c r="N154" s="31" t="e">
        <f>SUMIFS(DATA!$AK$9:$AK$9,DATA!$D$9:$D$9,A154,DATA!$I$9:$I$9,$C$151,DATA!$B$9:$B$9,"&gt;="&amp;$B$1,DATA!$B$9:$B$9,"&lt;="&amp;$B$2)/C154</f>
        <v>#DIV/0!</v>
      </c>
      <c r="O154" s="31" t="e">
        <f>SUMIFS(DATA!$AL$9:$AL$9,DATA!$D$9:$D$9,A154,DATA!$I$9:$I$9,$C$151,DATA!$B$9:$B$9,"&gt;="&amp;$B$1,DATA!$B$9:$B$9,"&lt;="&amp;$B$2)/C154</f>
        <v>#DIV/0!</v>
      </c>
      <c r="P154" s="31" t="e">
        <f>SUMIFS(DATA!$AM$9:$AM$9,DATA!$D$9:$D$9,A154,DATA!$I$9:$I$9,$C$151,DATA!$B$9:$B$9,"&gt;="&amp;$B$1,DATA!$B$9:$B$9,"&lt;="&amp;$B$2)/C154</f>
        <v>#DIV/0!</v>
      </c>
      <c r="Q154" s="36" t="e">
        <f>SUMIFS(DATA!$AN$9:$AN$9,DATA!$D$9:$D$9,A154,DATA!$I$9:$I$9,$C$151,DATA!$B$9:$B$9,"&gt;="&amp;$B$1,DATA!$B$9:$B$9,"&lt;="&amp;$B$2)/C154</f>
        <v>#DIV/0!</v>
      </c>
    </row>
    <row r="155" spans="1:19" x14ac:dyDescent="0.25">
      <c r="A155" s="44" t="s">
        <v>39</v>
      </c>
      <c r="B155" s="89">
        <f>COUNTIFS(DATA!$D$9:$D$9,A155,DATA!$I$9:$I$9,$C$151,DATA!$B$9:$B$9,"&gt;="&amp;$B$1,DATA!$B$9:$B$9,"&lt;="&amp;$B$2)</f>
        <v>0</v>
      </c>
      <c r="C155" s="36">
        <f>SUMIFS(DATA!$J$9:$J$9,DATA!$D$9:$D$9,A155,DATA!$I$9:$I$9,$C$151,DATA!$B$9:$B$9,"&gt;="&amp;$B$1,DATA!$B$9:$B$9,"&lt;="&amp;$B$2)/1000</f>
        <v>0</v>
      </c>
      <c r="D155" s="89">
        <f>COUNTIFS(DATA!$D$9:$D$9,A155,DATA!$E$9:$E$9,$D$152,DATA!$I$9:$I$9,$C$151,DATA!$B$9:$B$9,"&gt;="&amp;$B$1,DATA!$B$9:$B$9,"&lt;="&amp;$B$2)</f>
        <v>0</v>
      </c>
      <c r="E155" s="39">
        <f>SUMIFS(DATA!$J$9:$J$9,DATA!$D$9:$D$9,A155,DATA!$E$9:$E$9,$D$152,DATA!$I$9:$I$9,$C$151,DATA!$B$9:$B$9,"&gt;="&amp;$B$1,DATA!$B$9:$B$9,"&lt;="&amp;$B$2)/1000</f>
        <v>0</v>
      </c>
      <c r="F155" s="89">
        <f>COUNTIFS(DATA!$D$9:$D$9,A155,DATA!$E$9:$E$9,$F$152,DATA!$I$9:$I$9,$C$151,DATA!$B$9:$B$9,"&gt;="&amp;$B$1,DATA!$B$9:$B$9,"&lt;="&amp;$B$2)</f>
        <v>0</v>
      </c>
      <c r="G155" s="39">
        <f>SUMIFS(DATA!$J$9:$J$9,DATA!$D$9:$D$9,A155,DATA!$E$9:$E$9,$F$152,DATA!$I$9:$I$9,$C$151,DATA!$B$9:$B$9,"&gt;="&amp;$B$1,DATA!$B$9:$B$9,"&lt;="&amp;$B$2)/1000</f>
        <v>0</v>
      </c>
      <c r="H155" s="89">
        <f>COUNTIFS(DATA!$D$9:$D$9,A155,DATA!$E$9:$E$9,$H$152,DATA!$I$9:$I$9,$C$151,DATA!$B$9:$B$9,"&gt;="&amp;$B$1,DATA!$B$9:$B$9,"&lt;="&amp;$B$2)</f>
        <v>0</v>
      </c>
      <c r="I155" s="39">
        <f>SUMIFS(DATA!$J$9:$J$9,DATA!$D$9:$D$9,A155,DATA!$E$9:$E$9,$H$152,DATA!$I$9:$I$9,$C$151,DATA!$B$9:$B$9,"&gt;="&amp;$B$1,DATA!$B$9:$B$9,"&lt;="&amp;$B$2)/1000</f>
        <v>0</v>
      </c>
      <c r="J155" s="89">
        <f>COUNTIFS(DATA!$D$9:$D$9,A155,DATA!$E$9:$E$9,$J$152,DATA!$I$9:$I$9,$C$151,DATA!$B$9:$B$9,"&gt;="&amp;$B$1,DATA!$B$9:$B$9,"&lt;="&amp;$B$2)</f>
        <v>0</v>
      </c>
      <c r="K155" s="39">
        <f>SUMIFS(DATA!$J$9:$J$9,DATA!$D$9:$D$9,A155,DATA!$E$9:$E$9,$J$152,DATA!$I$9:$I$9,$C$151,DATA!$B$9:$B$9,"&gt;="&amp;$B$1,DATA!$B$9:$B$9,"&lt;="&amp;$B$2)/1000</f>
        <v>0</v>
      </c>
      <c r="L155" s="41" t="e">
        <f>SUMIFS(DATA!$AI$9:$AI$9,DATA!$D$9:$D$9,A155,DATA!$I$9:$I$9,$C$151,DATA!$B$9:$B$9,"&gt;="&amp;$B$1,DATA!$B$9:$B$9,"&lt;="&amp;$B$2)/C155</f>
        <v>#DIV/0!</v>
      </c>
      <c r="M155" s="31" t="e">
        <f>SUMIFS(DATA!$AJ$9:$AJ$9,DATA!$D$9:$D$9,A155,DATA!$I$9:$I$9,$C$151,DATA!$B$9:$B$9,"&gt;="&amp;$B$1,DATA!$B$9:$B$9,"&lt;="&amp;$B$2)/C155</f>
        <v>#DIV/0!</v>
      </c>
      <c r="N155" s="31" t="e">
        <f>SUMIFS(DATA!$AK$9:$AK$9,DATA!$D$9:$D$9,A155,DATA!$I$9:$I$9,$C$151,DATA!$B$9:$B$9,"&gt;="&amp;$B$1,DATA!$B$9:$B$9,"&lt;="&amp;$B$2)/C155</f>
        <v>#DIV/0!</v>
      </c>
      <c r="O155" s="31" t="e">
        <f>SUMIFS(DATA!$AL$9:$AL$9,DATA!$D$9:$D$9,A155,DATA!$I$9:$I$9,$C$151,DATA!$B$9:$B$9,"&gt;="&amp;$B$1,DATA!$B$9:$B$9,"&lt;="&amp;$B$2)/C155</f>
        <v>#DIV/0!</v>
      </c>
      <c r="P155" s="31" t="e">
        <f>SUMIFS(DATA!$AM$9:$AM$9,DATA!$D$9:$D$9,A155,DATA!$I$9:$I$9,$C$151,DATA!$B$9:$B$9,"&gt;="&amp;$B$1,DATA!$B$9:$B$9,"&lt;="&amp;$B$2)/C155</f>
        <v>#DIV/0!</v>
      </c>
      <c r="Q155" s="36" t="e">
        <f>SUMIFS(DATA!$AN$9:$AN$9,DATA!$D$9:$D$9,A155,DATA!$I$9:$I$9,$C$151,DATA!$B$9:$B$9,"&gt;="&amp;$B$1,DATA!$B$9:$B$9,"&lt;="&amp;$B$2)/C155</f>
        <v>#DIV/0!</v>
      </c>
    </row>
    <row r="156" spans="1:19" x14ac:dyDescent="0.25">
      <c r="A156" s="54" t="s">
        <v>164</v>
      </c>
      <c r="B156" s="89">
        <f>COUNTIFS(DATA!$D$9:$D$9,A156,DATA!$I$9:$I$9,$C$151,DATA!$B$9:$B$9,"&gt;="&amp;$B$1,DATA!$B$9:$B$9,"&lt;="&amp;$B$2)</f>
        <v>0</v>
      </c>
      <c r="C156" s="36">
        <f>SUMIFS(DATA!$J$9:$J$9,DATA!$D$9:$D$9,A156,DATA!$I$9:$I$9,$C$151,DATA!$B$9:$B$9,"&gt;="&amp;$B$1,DATA!$B$9:$B$9,"&lt;="&amp;$B$2)/1000</f>
        <v>0</v>
      </c>
      <c r="D156" s="89">
        <f>COUNTIFS(DATA!$D$9:$D$9,A156,DATA!$E$9:$E$9,$D$152,DATA!$I$9:$I$9,$C$151,DATA!$B$9:$B$9,"&gt;="&amp;$B$1,DATA!$B$9:$B$9,"&lt;="&amp;$B$2)</f>
        <v>0</v>
      </c>
      <c r="E156" s="39">
        <f>SUMIFS(DATA!$J$9:$J$9,DATA!$D$9:$D$9,A156,DATA!$E$9:$E$9,$D$152,DATA!$I$9:$I$9,$C$151,DATA!$B$9:$B$9,"&gt;="&amp;$B$1,DATA!$B$9:$B$9,"&lt;="&amp;$B$2)/1000</f>
        <v>0</v>
      </c>
      <c r="F156" s="89">
        <f>COUNTIFS(DATA!$D$9:$D$9,A156,DATA!$E$9:$E$9,$F$152,DATA!$I$9:$I$9,$C$151,DATA!$B$9:$B$9,"&gt;="&amp;$B$1,DATA!$B$9:$B$9,"&lt;="&amp;$B$2)</f>
        <v>0</v>
      </c>
      <c r="G156" s="39">
        <f>SUMIFS(DATA!$J$9:$J$9,DATA!$D$9:$D$9,A156,DATA!$E$9:$E$9,$F$152,DATA!$I$9:$I$9,$C$151,DATA!$B$9:$B$9,"&gt;="&amp;$B$1,DATA!$B$9:$B$9,"&lt;="&amp;$B$2)/1000</f>
        <v>0</v>
      </c>
      <c r="H156" s="89">
        <f>COUNTIFS(DATA!$D$9:$D$9,A156,DATA!$E$9:$E$9,$H$152,DATA!$I$9:$I$9,$C$151,DATA!$B$9:$B$9,"&gt;="&amp;$B$1,DATA!$B$9:$B$9,"&lt;="&amp;$B$2)</f>
        <v>0</v>
      </c>
      <c r="I156" s="39">
        <f>SUMIFS(DATA!$J$9:$J$9,DATA!$D$9:$D$9,A156,DATA!$E$9:$E$9,$H$152,DATA!$I$9:$I$9,$C$151,DATA!$B$9:$B$9,"&gt;="&amp;$B$1,DATA!$B$9:$B$9,"&lt;="&amp;$B$2)/1000</f>
        <v>0</v>
      </c>
      <c r="J156" s="89">
        <f>COUNTIFS(DATA!$D$9:$D$9,A156,DATA!$E$9:$E$9,$J$152,DATA!$I$9:$I$9,$C$151,DATA!$B$9:$B$9,"&gt;="&amp;$B$1,DATA!$B$9:$B$9,"&lt;="&amp;$B$2)</f>
        <v>0</v>
      </c>
      <c r="K156" s="39">
        <f>SUMIFS(DATA!$J$9:$J$9,DATA!$D$9:$D$9,A156,DATA!$E$9:$E$9,$J$152,DATA!$I$9:$I$9,$C$151,DATA!$B$9:$B$9,"&gt;="&amp;$B$1,DATA!$B$9:$B$9,"&lt;="&amp;$B$2)/1000</f>
        <v>0</v>
      </c>
      <c r="L156" s="41" t="e">
        <f>SUMIFS(DATA!$AI$9:$AI$9,DATA!$D$9:$D$9,A156,DATA!$I$9:$I$9,$C$151,DATA!$B$9:$B$9,"&gt;="&amp;$B$1,DATA!$B$9:$B$9,"&lt;="&amp;$B$2)/C156</f>
        <v>#DIV/0!</v>
      </c>
      <c r="M156" s="31" t="e">
        <f>SUMIFS(DATA!$AJ$9:$AJ$9,DATA!$D$9:$D$9,A156,DATA!$I$9:$I$9,$C$151,DATA!$B$9:$B$9,"&gt;="&amp;$B$1,DATA!$B$9:$B$9,"&lt;="&amp;$B$2)/C156</f>
        <v>#DIV/0!</v>
      </c>
      <c r="N156" s="31" t="e">
        <f>SUMIFS(DATA!$AK$9:$AK$9,DATA!$D$9:$D$9,A156,DATA!$I$9:$I$9,$C$151,DATA!$B$9:$B$9,"&gt;="&amp;$B$1,DATA!$B$9:$B$9,"&lt;="&amp;$B$2)/C156</f>
        <v>#DIV/0!</v>
      </c>
      <c r="O156" s="31" t="e">
        <f>SUMIFS(DATA!$AL$9:$AL$9,DATA!$D$9:$D$9,A156,DATA!$I$9:$I$9,$C$151,DATA!$B$9:$B$9,"&gt;="&amp;$B$1,DATA!$B$9:$B$9,"&lt;="&amp;$B$2)/C156</f>
        <v>#DIV/0!</v>
      </c>
      <c r="P156" s="31" t="e">
        <f>SUMIFS(DATA!$AM$9:$AM$9,DATA!$D$9:$D$9,A156,DATA!$I$9:$I$9,$C$151,DATA!$B$9:$B$9,"&gt;="&amp;$B$1,DATA!$B$9:$B$9,"&lt;="&amp;$B$2)/C156</f>
        <v>#DIV/0!</v>
      </c>
      <c r="Q156" s="36" t="e">
        <f>SUMIFS(DATA!$AN$9:$AN$9,DATA!$D$9:$D$9,A156,DATA!$I$9:$I$9,$C$151,DATA!$B$9:$B$9,"&gt;="&amp;$B$1,DATA!$B$9:$B$9,"&lt;="&amp;$B$2)/C156</f>
        <v>#DIV/0!</v>
      </c>
    </row>
    <row r="157" spans="1:19" x14ac:dyDescent="0.25">
      <c r="A157" s="179" t="s">
        <v>149</v>
      </c>
      <c r="B157" s="91">
        <f>COUNTIFS(DATA!$D$9:$D$9,A157,DATA!$I$9:$I$9,$C$151,DATA!$B$9:$B$9,"&gt;="&amp;$B$1,DATA!$B$9:$B$9,"&lt;="&amp;$B$2)</f>
        <v>0</v>
      </c>
      <c r="C157" s="36">
        <f>SUMIFS(DATA!$J$9:$J$9,DATA!$D$9:$D$9,A157,DATA!$I$9:$I$9,$C$151,DATA!$B$9:$B$9,"&gt;="&amp;$B$1,DATA!$B$9:$B$9,"&lt;="&amp;$B$2)/1000</f>
        <v>0</v>
      </c>
      <c r="D157" s="91">
        <f>COUNTIFS(DATA!$D$9:$D$9,A157,DATA!$E$9:$E$9,$D$152,DATA!$I$9:$I$9,$C$151,DATA!$B$9:$B$9,"&gt;="&amp;$B$1,DATA!$B$9:$B$9,"&lt;="&amp;$B$2)</f>
        <v>0</v>
      </c>
      <c r="E157" s="39">
        <f>SUMIFS(DATA!$J$9:$J$9,DATA!$D$9:$D$9,A157,DATA!$E$9:$E$9,$D$152,DATA!$I$9:$I$9,$C$151,DATA!$B$9:$B$9,"&gt;="&amp;$B$1,DATA!$B$9:$B$9,"&lt;="&amp;$B$2)/1000</f>
        <v>0</v>
      </c>
      <c r="F157" s="91">
        <f>COUNTIFS(DATA!$D$9:$D$9,A157,DATA!$E$9:$E$9,$F$152,DATA!$I$9:$I$9,$C$151,DATA!$B$9:$B$9,"&gt;="&amp;$B$1,DATA!$B$9:$B$9,"&lt;="&amp;$B$2)</f>
        <v>0</v>
      </c>
      <c r="G157" s="39">
        <f>SUMIFS(DATA!$J$9:$J$9,DATA!$D$9:$D$9,A157,DATA!$E$9:$E$9,$F$152,DATA!$I$9:$I$9,$C$151,DATA!$B$9:$B$9,"&gt;="&amp;$B$1,DATA!$B$9:$B$9,"&lt;="&amp;$B$2)/1000</f>
        <v>0</v>
      </c>
      <c r="H157" s="91">
        <f>COUNTIFS(DATA!$D$9:$D$9,A157,DATA!$E$9:$E$9,$H$152,DATA!$I$9:$I$9,$C$151,DATA!$B$9:$B$9,"&gt;="&amp;$B$1,DATA!$B$9:$B$9,"&lt;="&amp;$B$2)</f>
        <v>0</v>
      </c>
      <c r="I157" s="39">
        <f>SUMIFS(DATA!$J$9:$J$9,DATA!$D$9:$D$9,A157,DATA!$E$9:$E$9,$H$152,DATA!$I$9:$I$9,$C$151,DATA!$B$9:$B$9,"&gt;="&amp;$B$1,DATA!$B$9:$B$9,"&lt;="&amp;$B$2)/1000</f>
        <v>0</v>
      </c>
      <c r="J157" s="91">
        <f>COUNTIFS(DATA!$D$9:$D$9,A157,DATA!$E$9:$E$9,$J$152,DATA!$I$9:$I$9,$C$151,DATA!$B$9:$B$9,"&gt;="&amp;$B$1,DATA!$B$9:$B$9,"&lt;="&amp;$B$2)</f>
        <v>0</v>
      </c>
      <c r="K157" s="39">
        <f>SUMIFS(DATA!$J$9:$J$9,DATA!$D$9:$D$9,A157,DATA!$E$9:$E$9,$J$152,DATA!$I$9:$I$9,$C$151,DATA!$B$9:$B$9,"&gt;="&amp;$B$1,DATA!$B$9:$B$9,"&lt;="&amp;$B$2)/1000</f>
        <v>0</v>
      </c>
      <c r="L157" s="41" t="e">
        <f>SUMIFS(DATA!$AI$9:$AI$9,DATA!$D$9:$D$9,A157,DATA!$I$9:$I$9,$C$151,DATA!$B$9:$B$9,"&gt;="&amp;$B$1,DATA!$B$9:$B$9,"&lt;="&amp;$B$2)/C157</f>
        <v>#DIV/0!</v>
      </c>
      <c r="M157" s="31" t="e">
        <f>SUMIFS(DATA!$AJ$9:$AJ$9,DATA!$D$9:$D$9,A157,DATA!$I$9:$I$9,$C$151,DATA!$B$9:$B$9,"&gt;="&amp;$B$1,DATA!$B$9:$B$9,"&lt;="&amp;$B$2)/C157</f>
        <v>#DIV/0!</v>
      </c>
      <c r="N157" s="31" t="e">
        <f>SUMIFS(DATA!$AK$9:$AK$9,DATA!$D$9:$D$9,A157,DATA!$I$9:$I$9,$C$151,DATA!$B$9:$B$9,"&gt;="&amp;$B$1,DATA!$B$9:$B$9,"&lt;="&amp;$B$2)/C157</f>
        <v>#DIV/0!</v>
      </c>
      <c r="O157" s="31" t="e">
        <f>SUMIFS(DATA!$AL$9:$AL$9,DATA!$D$9:$D$9,A157,DATA!$I$9:$I$9,$C$151,DATA!$B$9:$B$9,"&gt;="&amp;$B$1,DATA!$B$9:$B$9,"&lt;="&amp;$B$2)/C157</f>
        <v>#DIV/0!</v>
      </c>
      <c r="P157" s="31" t="e">
        <f>SUMIFS(DATA!$AM$9:$AM$9,DATA!$D$9:$D$9,A157,DATA!$I$9:$I$9,$C$151,DATA!$B$9:$B$9,"&gt;="&amp;$B$1,DATA!$B$9:$B$9,"&lt;="&amp;$B$2)/C157</f>
        <v>#DIV/0!</v>
      </c>
      <c r="Q157" s="36" t="e">
        <f>SUMIFS(DATA!$AN$9:$AN$9,DATA!$D$9:$D$9,A157,DATA!$I$9:$I$9,$C$151,DATA!$B$9:$B$9,"&gt;="&amp;$B$1,DATA!$B$9:$B$9,"&lt;="&amp;$B$2)/C157</f>
        <v>#DIV/0!</v>
      </c>
    </row>
    <row r="158" spans="1:19" x14ac:dyDescent="0.25">
      <c r="A158" s="54" t="s">
        <v>156</v>
      </c>
      <c r="B158" s="91">
        <f>COUNTIFS(DATA!$D$9:$D$9,A158,DATA!$I$9:$I$9,$C$151,DATA!$B$9:$B$9,"&gt;="&amp;$B$1,DATA!$B$9:$B$9,"&lt;="&amp;$B$2)</f>
        <v>0</v>
      </c>
      <c r="C158" s="36">
        <f>SUMIFS(DATA!$J$9:$J$9,DATA!$D$9:$D$9,A158,DATA!$I$9:$I$9,$C$151,DATA!$B$9:$B$9,"&gt;="&amp;$B$1,DATA!$B$9:$B$9,"&lt;="&amp;$B$2)/1000</f>
        <v>0</v>
      </c>
      <c r="D158" s="91">
        <f>COUNTIFS(DATA!$D$9:$D$9,A158,DATA!$E$9:$E$9,$D$152,DATA!$I$9:$I$9,$C$151,DATA!$B$9:$B$9,"&gt;="&amp;$B$1,DATA!$B$9:$B$9,"&lt;="&amp;$B$2)</f>
        <v>0</v>
      </c>
      <c r="E158" s="39">
        <f>SUMIFS(DATA!$J$9:$J$9,DATA!$D$9:$D$9,A158,DATA!$E$9:$E$9,$D$152,DATA!$I$9:$I$9,$C$151,DATA!$B$9:$B$9,"&gt;="&amp;$B$1,DATA!$B$9:$B$9,"&lt;="&amp;$B$2)/1000</f>
        <v>0</v>
      </c>
      <c r="F158" s="91">
        <f>COUNTIFS(DATA!$D$9:$D$9,A158,DATA!$E$9:$E$9,$F$152,DATA!$I$9:$I$9,$C$151,DATA!$B$9:$B$9,"&gt;="&amp;$B$1,DATA!$B$9:$B$9,"&lt;="&amp;$B$2)</f>
        <v>0</v>
      </c>
      <c r="G158" s="39">
        <f>SUMIFS(DATA!$J$9:$J$9,DATA!$D$9:$D$9,A158,DATA!$E$9:$E$9,$F$152,DATA!$I$9:$I$9,$C$151,DATA!$B$9:$B$9,"&gt;="&amp;$B$1,DATA!$B$9:$B$9,"&lt;="&amp;$B$2)/1000</f>
        <v>0</v>
      </c>
      <c r="H158" s="91">
        <f>COUNTIFS(DATA!$D$9:$D$9,A158,DATA!$E$9:$E$9,$H$152,DATA!$I$9:$I$9,$C$151,DATA!$B$9:$B$9,"&gt;="&amp;$B$1,DATA!$B$9:$B$9,"&lt;="&amp;$B$2)</f>
        <v>0</v>
      </c>
      <c r="I158" s="39">
        <f>SUMIFS(DATA!$J$9:$J$9,DATA!$D$9:$D$9,A158,DATA!$E$9:$E$9,$H$152,DATA!$I$9:$I$9,$C$151,DATA!$B$9:$B$9,"&gt;="&amp;$B$1,DATA!$B$9:$B$9,"&lt;="&amp;$B$2)/1000</f>
        <v>0</v>
      </c>
      <c r="J158" s="91">
        <f>COUNTIFS(DATA!$D$9:$D$9,A158,DATA!$E$9:$E$9,$J$152,DATA!$I$9:$I$9,$C$151,DATA!$B$9:$B$9,"&gt;="&amp;$B$1,DATA!$B$9:$B$9,"&lt;="&amp;$B$2)</f>
        <v>0</v>
      </c>
      <c r="K158" s="39">
        <f>SUMIFS(DATA!$J$9:$J$9,DATA!$D$9:$D$9,A158,DATA!$E$9:$E$9,$J$152,DATA!$I$9:$I$9,$C$151,DATA!$B$9:$B$9,"&gt;="&amp;$B$1,DATA!$B$9:$B$9,"&lt;="&amp;$B$2)/1000</f>
        <v>0</v>
      </c>
      <c r="L158" s="41" t="e">
        <f>SUMIFS(DATA!$AI$9:$AI$9,DATA!$D$9:$D$9,A158,DATA!$I$9:$I$9,$C$151,DATA!$B$9:$B$9,"&gt;="&amp;$B$1,DATA!$B$9:$B$9,"&lt;="&amp;$B$2)/C158</f>
        <v>#DIV/0!</v>
      </c>
      <c r="M158" s="31" t="e">
        <f>SUMIFS(DATA!$AJ$9:$AJ$9,DATA!$D$9:$D$9,A158,DATA!$I$9:$I$9,$C$151,DATA!$B$9:$B$9,"&gt;="&amp;$B$1,DATA!$B$9:$B$9,"&lt;="&amp;$B$2)/C158</f>
        <v>#DIV/0!</v>
      </c>
      <c r="N158" s="31" t="e">
        <f>SUMIFS(DATA!$AK$9:$AK$9,DATA!$D$9:$D$9,A158,DATA!$I$9:$I$9,$C$151,DATA!$B$9:$B$9,"&gt;="&amp;$B$1,DATA!$B$9:$B$9,"&lt;="&amp;$B$2)/C158</f>
        <v>#DIV/0!</v>
      </c>
      <c r="O158" s="31" t="e">
        <f>SUMIFS(DATA!$AL$9:$AL$9,DATA!$D$9:$D$9,A158,DATA!$I$9:$I$9,$C$151,DATA!$B$9:$B$9,"&gt;="&amp;$B$1,DATA!$B$9:$B$9,"&lt;="&amp;$B$2)/C158</f>
        <v>#DIV/0!</v>
      </c>
      <c r="P158" s="31" t="e">
        <f>SUMIFS(DATA!$AM$9:$AM$9,DATA!$D$9:$D$9,A158,DATA!$I$9:$I$9,$C$151,DATA!$B$9:$B$9,"&gt;="&amp;$B$1,DATA!$B$9:$B$9,"&lt;="&amp;$B$2)/C158</f>
        <v>#DIV/0!</v>
      </c>
      <c r="Q158" s="36" t="e">
        <f>SUMIFS(DATA!$AN$9:$AN$9,DATA!$D$9:$D$9,A158,DATA!$I$9:$I$9,$C$151,DATA!$B$9:$B$9,"&gt;="&amp;$B$1,DATA!$B$9:$B$9,"&lt;="&amp;$B$2)/C158</f>
        <v>#DIV/0!</v>
      </c>
    </row>
    <row r="159" spans="1:19" x14ac:dyDescent="0.25">
      <c r="A159" s="54" t="s">
        <v>152</v>
      </c>
      <c r="B159" s="136">
        <f>COUNTIFS(DATA!$D$9:$D$9,A159,DATA!$I$9:$I$9,$C$151,DATA!$B$9:$B$9,"&gt;="&amp;$B$1,DATA!$B$9:$B$9,"&lt;="&amp;$B$2)</f>
        <v>0</v>
      </c>
      <c r="C159" s="36">
        <f>SUMIFS(DATA!$J$9:$J$9,DATA!$D$9:$D$9,A159,DATA!$I$9:$I$9,$C$151,DATA!$B$9:$B$9,"&gt;="&amp;$B$1,DATA!$B$9:$B$9,"&lt;="&amp;$B$2)/1000</f>
        <v>0</v>
      </c>
      <c r="D159" s="136">
        <f>COUNTIFS(DATA!$D$9:$D$9,A159,DATA!$E$9:$E$9,$D$152,DATA!$I$9:$I$9,$C$151,DATA!$B$9:$B$9,"&gt;="&amp;$B$1,DATA!$B$9:$B$9,"&lt;="&amp;$B$2)</f>
        <v>0</v>
      </c>
      <c r="E159" s="39">
        <f>SUMIFS(DATA!$J$9:$J$9,DATA!$D$9:$D$9,A159,DATA!$E$9:$E$9,$D$152,DATA!$I$9:$I$9,$C$151,DATA!$B$9:$B$9,"&gt;="&amp;$B$1,DATA!$B$9:$B$9,"&lt;="&amp;$B$2)/1000</f>
        <v>0</v>
      </c>
      <c r="F159" s="136">
        <f>COUNTIFS(DATA!$D$9:$D$9,A159,DATA!$E$9:$E$9,$F$152,DATA!$I$9:$I$9,$C$151,DATA!$B$9:$B$9,"&gt;="&amp;$B$1,DATA!$B$9:$B$9,"&lt;="&amp;$B$2)</f>
        <v>0</v>
      </c>
      <c r="G159" s="39">
        <f>SUMIFS(DATA!$J$9:$J$9,DATA!$D$9:$D$9,A159,DATA!$E$9:$E$9,$F$152,DATA!$I$9:$I$9,$C$151,DATA!$B$9:$B$9,"&gt;="&amp;$B$1,DATA!$B$9:$B$9,"&lt;="&amp;$B$2)/1000</f>
        <v>0</v>
      </c>
      <c r="H159" s="136">
        <f>COUNTIFS(DATA!$D$9:$D$9,A159,DATA!$E$9:$E$9,$H$152,DATA!$I$9:$I$9,$C$151,DATA!$B$9:$B$9,"&gt;="&amp;$B$1,DATA!$B$9:$B$9,"&lt;="&amp;$B$2)</f>
        <v>0</v>
      </c>
      <c r="I159" s="39">
        <f>SUMIFS(DATA!$J$9:$J$9,DATA!$D$9:$D$9,A159,DATA!$E$9:$E$9,$H$152,DATA!$I$9:$I$9,$C$151,DATA!$B$9:$B$9,"&gt;="&amp;$B$1,DATA!$B$9:$B$9,"&lt;="&amp;$B$2)/1000</f>
        <v>0</v>
      </c>
      <c r="J159" s="136">
        <f>COUNTIFS(DATA!$D$9:$D$9,A159,DATA!$E$9:$E$9,$J$152,DATA!$I$9:$I$9,$C$151,DATA!$B$9:$B$9,"&gt;="&amp;$B$1,DATA!$B$9:$B$9,"&lt;="&amp;$B$2)</f>
        <v>0</v>
      </c>
      <c r="K159" s="39">
        <f>SUMIFS(DATA!$J$9:$J$9,DATA!$D$9:$D$9,A159,DATA!$E$9:$E$9,$J$152,DATA!$I$9:$I$9,$C$151,DATA!$B$9:$B$9,"&gt;="&amp;$B$1,DATA!$B$9:$B$9,"&lt;="&amp;$B$2)/1000</f>
        <v>0</v>
      </c>
      <c r="L159" s="41" t="e">
        <f>SUMIFS(DATA!$AI$9:$AI$9,DATA!$D$9:$D$9,A159,DATA!$I$9:$I$9,$C$151,DATA!$B$9:$B$9,"&gt;="&amp;$B$1,DATA!$B$9:$B$9,"&lt;="&amp;$B$2)/C159</f>
        <v>#DIV/0!</v>
      </c>
      <c r="M159" s="31" t="e">
        <f>SUMIFS(DATA!$AJ$9:$AJ$9,DATA!$D$9:$D$9,A159,DATA!$I$9:$I$9,$C$151,DATA!$B$9:$B$9,"&gt;="&amp;$B$1,DATA!$B$9:$B$9,"&lt;="&amp;$B$2)/C159</f>
        <v>#DIV/0!</v>
      </c>
      <c r="N159" s="31" t="e">
        <f>SUMIFS(DATA!$AK$9:$AK$9,DATA!$D$9:$D$9,A159,DATA!$I$9:$I$9,$C$151,DATA!$B$9:$B$9,"&gt;="&amp;$B$1,DATA!$B$9:$B$9,"&lt;="&amp;$B$2)/C159</f>
        <v>#DIV/0!</v>
      </c>
      <c r="O159" s="31" t="e">
        <f>SUMIFS(DATA!$AL$9:$AL$9,DATA!$D$9:$D$9,A159,DATA!$I$9:$I$9,$C$151,DATA!$B$9:$B$9,"&gt;="&amp;$B$1,DATA!$B$9:$B$9,"&lt;="&amp;$B$2)/C159</f>
        <v>#DIV/0!</v>
      </c>
      <c r="P159" s="31" t="e">
        <f>SUMIFS(DATA!$AM$9:$AM$9,DATA!$D$9:$D$9,A159,DATA!$I$9:$I$9,$C$151,DATA!$B$9:$B$9,"&gt;="&amp;$B$1,DATA!$B$9:$B$9,"&lt;="&amp;$B$2)/C159</f>
        <v>#DIV/0!</v>
      </c>
      <c r="Q159" s="36" t="e">
        <f>SUMIFS(DATA!$AN$9:$AN$9,DATA!$D$9:$D$9,A159,DATA!$I$9:$I$9,$C$151,DATA!$B$9:$B$9,"&gt;="&amp;$B$1,DATA!$B$9:$B$9,"&lt;="&amp;$B$2)/C159</f>
        <v>#DIV/0!</v>
      </c>
    </row>
    <row r="160" spans="1:19" x14ac:dyDescent="0.25">
      <c r="A160" s="54" t="s">
        <v>161</v>
      </c>
      <c r="B160" s="162">
        <f>COUNTIFS(DATA!$D$9:$D$9,A160,DATA!$I$9:$I$9,$C$151,DATA!$B$9:$B$9,"&gt;="&amp;$B$1,DATA!$B$9:$B$9,"&lt;="&amp;$B$2)</f>
        <v>0</v>
      </c>
      <c r="C160" s="36">
        <f>SUMIFS(DATA!$J$9:$J$9,DATA!$D$9:$D$9,A160,DATA!$I$9:$I$9,$C$151,DATA!$B$9:$B$9,"&gt;="&amp;$B$1,DATA!$B$9:$B$9,"&lt;="&amp;$B$2)/1000</f>
        <v>0</v>
      </c>
      <c r="D160" s="162">
        <f>COUNTIFS(DATA!$D$9:$D$9,A160,DATA!$E$9:$E$9,$D$152,DATA!$I$9:$I$9,$C$151,DATA!$B$9:$B$9,"&gt;="&amp;$B$1,DATA!$B$9:$B$9,"&lt;="&amp;$B$2)</f>
        <v>0</v>
      </c>
      <c r="E160" s="39">
        <f>SUMIFS(DATA!$J$9:$J$9,DATA!$D$9:$D$9,A160,DATA!$E$9:$E$9,$D$152,DATA!$I$9:$I$9,$C$151,DATA!$B$9:$B$9,"&gt;="&amp;$B$1,DATA!$B$9:$B$9,"&lt;="&amp;$B$2)/1000</f>
        <v>0</v>
      </c>
      <c r="F160" s="162">
        <f>COUNTIFS(DATA!$D$9:$D$9,A160,DATA!$E$9:$E$9,$F$152,DATA!$I$9:$I$9,$C$151,DATA!$B$9:$B$9,"&gt;="&amp;$B$1,DATA!$B$9:$B$9,"&lt;="&amp;$B$2)</f>
        <v>0</v>
      </c>
      <c r="G160" s="39">
        <f>SUMIFS(DATA!$J$9:$J$9,DATA!$D$9:$D$9,A160,DATA!$E$9:$E$9,$F$152,DATA!$I$9:$I$9,$C$151,DATA!$B$9:$B$9,"&gt;="&amp;$B$1,DATA!$B$9:$B$9,"&lt;="&amp;$B$2)/1000</f>
        <v>0</v>
      </c>
      <c r="H160" s="162">
        <f>COUNTIFS(DATA!$D$9:$D$9,A160,DATA!$E$9:$E$9,$H$152,DATA!$I$9:$I$9,$C$151,DATA!$B$9:$B$9,"&gt;="&amp;$B$1,DATA!$B$9:$B$9,"&lt;="&amp;$B$2)</f>
        <v>0</v>
      </c>
      <c r="I160" s="39">
        <f>SUMIFS(DATA!$J$9:$J$9,DATA!$D$9:$D$9,A160,DATA!$E$9:$E$9,$H$152,DATA!$I$9:$I$9,$C$151,DATA!$B$9:$B$9,"&gt;="&amp;$B$1,DATA!$B$9:$B$9,"&lt;="&amp;$B$2)/1000</f>
        <v>0</v>
      </c>
      <c r="J160" s="162">
        <f>COUNTIFS(DATA!$D$9:$D$9,A160,DATA!$E$9:$E$9,$J$152,DATA!$I$9:$I$9,$C$151,DATA!$B$9:$B$9,"&gt;="&amp;$B$1,DATA!$B$9:$B$9,"&lt;="&amp;$B$2)</f>
        <v>0</v>
      </c>
      <c r="K160" s="39">
        <f>SUMIFS(DATA!$J$9:$J$9,DATA!$D$9:$D$9,A160,DATA!$E$9:$E$9,$J$152,DATA!$I$9:$I$9,$C$151,DATA!$B$9:$B$9,"&gt;="&amp;$B$1,DATA!$B$9:$B$9,"&lt;="&amp;$B$2)/1000</f>
        <v>0</v>
      </c>
      <c r="L160" s="41" t="e">
        <f>SUMIFS(DATA!$AI$9:$AI$9,DATA!$D$9:$D$9,A160,DATA!$I$9:$I$9,$C$151,DATA!$B$9:$B$9,"&gt;="&amp;$B$1,DATA!$B$9:$B$9,"&lt;="&amp;$B$2)/C160</f>
        <v>#DIV/0!</v>
      </c>
      <c r="M160" s="31" t="e">
        <f>SUMIFS(DATA!$AJ$9:$AJ$9,DATA!$D$9:$D$9,A160,DATA!$I$9:$I$9,$C$151,DATA!$B$9:$B$9,"&gt;="&amp;$B$1,DATA!$B$9:$B$9,"&lt;="&amp;$B$2)/C160</f>
        <v>#DIV/0!</v>
      </c>
      <c r="N160" s="31" t="e">
        <f>SUMIFS(DATA!$AK$9:$AK$9,DATA!$D$9:$D$9,A160,DATA!$I$9:$I$9,$C$151,DATA!$B$9:$B$9,"&gt;="&amp;$B$1,DATA!$B$9:$B$9,"&lt;="&amp;$B$2)/C160</f>
        <v>#DIV/0!</v>
      </c>
      <c r="O160" s="31" t="e">
        <f>SUMIFS(DATA!$AL$9:$AL$9,DATA!$D$9:$D$9,A160,DATA!$I$9:$I$9,$C$151,DATA!$B$9:$B$9,"&gt;="&amp;$B$1,DATA!$B$9:$B$9,"&lt;="&amp;$B$2)/C160</f>
        <v>#DIV/0!</v>
      </c>
      <c r="P160" s="31" t="e">
        <f>SUMIFS(DATA!$AM$9:$AM$9,DATA!$D$9:$D$9,A160,DATA!$I$9:$I$9,$C$151,DATA!$B$9:$B$9,"&gt;="&amp;$B$1,DATA!$B$9:$B$9,"&lt;="&amp;$B$2)/C160</f>
        <v>#DIV/0!</v>
      </c>
      <c r="Q160" s="36" t="e">
        <f>SUMIFS(DATA!$AN$9:$AN$9,DATA!$D$9:$D$9,A160,DATA!$I$9:$I$9,$C$151,DATA!$B$9:$B$9,"&gt;="&amp;$B$1,DATA!$B$9:$B$9,"&lt;="&amp;$B$2)/C160</f>
        <v>#DIV/0!</v>
      </c>
    </row>
    <row r="161" spans="1:21" x14ac:dyDescent="0.25">
      <c r="A161" s="179" t="s">
        <v>171</v>
      </c>
      <c r="B161" s="168">
        <f>COUNTIFS(DATA!$D$9:$D$9,A161,DATA!$I$9:$I$9,$C$151,DATA!$B$9:$B$9,"&gt;="&amp;$B$1,DATA!$B$9:$B$9,"&lt;="&amp;$B$2)</f>
        <v>0</v>
      </c>
      <c r="C161" s="36">
        <f>SUMIFS(DATA!$J$9:$J$9,DATA!$D$9:$D$9,A161,DATA!$I$9:$I$9,$C$151,DATA!$B$9:$B$9,"&gt;="&amp;$B$1,DATA!$B$9:$B$9,"&lt;="&amp;$B$2)/1000</f>
        <v>0</v>
      </c>
      <c r="D161" s="168">
        <f>COUNTIFS(DATA!$D$9:$D$9,A161,DATA!$E$9:$E$9,$D$152,DATA!$I$9:$I$9,$C$151,DATA!$B$9:$B$9,"&gt;="&amp;$B$1,DATA!$B$9:$B$9,"&lt;="&amp;$B$2)</f>
        <v>0</v>
      </c>
      <c r="E161" s="39">
        <f>SUMIFS(DATA!$J$9:$J$9,DATA!$D$9:$D$9,A161,DATA!$E$9:$E$9,$D$152,DATA!$I$9:$I$9,$C$151,DATA!$B$9:$B$9,"&gt;="&amp;$B$1,DATA!$B$9:$B$9,"&lt;="&amp;$B$2)/1000</f>
        <v>0</v>
      </c>
      <c r="F161" s="168">
        <f>COUNTIFS(DATA!$D$9:$D$9,A161,DATA!$E$9:$E$9,$F$152,DATA!$I$9:$I$9,$C$151,DATA!$B$9:$B$9,"&gt;="&amp;$B$1,DATA!$B$9:$B$9,"&lt;="&amp;$B$2)</f>
        <v>0</v>
      </c>
      <c r="G161" s="39">
        <f>SUMIFS(DATA!$J$9:$J$9,DATA!$D$9:$D$9,A161,DATA!$E$9:$E$9,$F$152,DATA!$I$9:$I$9,$C$151,DATA!$B$9:$B$9,"&gt;="&amp;$B$1,DATA!$B$9:$B$9,"&lt;="&amp;$B$2)/1000</f>
        <v>0</v>
      </c>
      <c r="H161" s="168">
        <f>COUNTIFS(DATA!$D$9:$D$9,A161,DATA!$E$9:$E$9,$H$152,DATA!$I$9:$I$9,$C$151,DATA!$B$9:$B$9,"&gt;="&amp;$B$1,DATA!$B$9:$B$9,"&lt;="&amp;$B$2)</f>
        <v>0</v>
      </c>
      <c r="I161" s="39">
        <f>SUMIFS(DATA!$J$9:$J$9,DATA!$D$9:$D$9,A161,DATA!$E$9:$E$9,$H$152,DATA!$I$9:$I$9,$C$151,DATA!$B$9:$B$9,"&gt;="&amp;$B$1,DATA!$B$9:$B$9,"&lt;="&amp;$B$2)/1000</f>
        <v>0</v>
      </c>
      <c r="J161" s="168">
        <f>COUNTIFS(DATA!$D$9:$D$9,A161,DATA!$E$9:$E$9,$J$152,DATA!$I$9:$I$9,$C$151,DATA!$B$9:$B$9,"&gt;="&amp;$B$1,DATA!$B$9:$B$9,"&lt;="&amp;$B$2)</f>
        <v>0</v>
      </c>
      <c r="K161" s="39">
        <f>SUMIFS(DATA!$J$9:$J$9,DATA!$D$9:$D$9,A161,DATA!$E$9:$E$9,$J$152,DATA!$I$9:$I$9,$C$151,DATA!$B$9:$B$9,"&gt;="&amp;$B$1,DATA!$B$9:$B$9,"&lt;="&amp;$B$2)/1000</f>
        <v>0</v>
      </c>
      <c r="L161" s="41" t="e">
        <f>SUMIFS(DATA!$AI$9:$AI$9,DATA!$D$9:$D$9,A161,DATA!$I$9:$I$9,$C$151,DATA!$B$9:$B$9,"&gt;="&amp;$B$1,DATA!$B$9:$B$9,"&lt;="&amp;$B$2)/C161</f>
        <v>#DIV/0!</v>
      </c>
      <c r="M161" s="31" t="e">
        <f>SUMIFS(DATA!$AJ$9:$AJ$9,DATA!$D$9:$D$9,A161,DATA!$I$9:$I$9,$C$151,DATA!$B$9:$B$9,"&gt;="&amp;$B$1,DATA!$B$9:$B$9,"&lt;="&amp;$B$2)/C161</f>
        <v>#DIV/0!</v>
      </c>
      <c r="N161" s="31" t="e">
        <f>SUMIFS(DATA!$AK$9:$AK$9,DATA!$D$9:$D$9,A161,DATA!$I$9:$I$9,$C$151,DATA!$B$9:$B$9,"&gt;="&amp;$B$1,DATA!$B$9:$B$9,"&lt;="&amp;$B$2)/C161</f>
        <v>#DIV/0!</v>
      </c>
      <c r="O161" s="31" t="e">
        <f>SUMIFS(DATA!$AL$9:$AL$9,DATA!$D$9:$D$9,A161,DATA!$I$9:$I$9,$C$151,DATA!$B$9:$B$9,"&gt;="&amp;$B$1,DATA!$B$9:$B$9,"&lt;="&amp;$B$2)/C161</f>
        <v>#DIV/0!</v>
      </c>
      <c r="P161" s="31" t="e">
        <f>SUMIFS(DATA!$AM$9:$AM$9,DATA!$D$9:$D$9,A161,DATA!$I$9:$I$9,$C$151,DATA!$B$9:$B$9,"&gt;="&amp;$B$1,DATA!$B$9:$B$9,"&lt;="&amp;$B$2)/C161</f>
        <v>#DIV/0!</v>
      </c>
      <c r="Q161" s="36" t="e">
        <f>SUMIFS(DATA!$AN$9:$AN$9,DATA!$D$9:$D$9,A161,DATA!$I$9:$I$9,$C$151,DATA!$B$9:$B$9,"&gt;="&amp;$B$1,DATA!$B$9:$B$9,"&lt;="&amp;$B$2)/C161</f>
        <v>#DIV/0!</v>
      </c>
    </row>
    <row r="162" spans="1:21" x14ac:dyDescent="0.25">
      <c r="A162" s="155" t="s">
        <v>128</v>
      </c>
      <c r="B162" s="173">
        <f>COUNTIFS(DATA!$D$9:$D$9,A162,DATA!$I$9:$I$9,$C$151,DATA!$B$9:$B$9,"&gt;="&amp;$B$1,DATA!$B$9:$B$9,"&lt;="&amp;$B$2)</f>
        <v>0</v>
      </c>
      <c r="C162" s="36">
        <f>SUMIFS(DATA!$J$9:$J$9,DATA!$D$9:$D$9,A162,DATA!$I$9:$I$9,$C$151,DATA!$B$9:$B$9,"&gt;="&amp;$B$1,DATA!$B$9:$B$9,"&lt;="&amp;$B$2)/1000</f>
        <v>0</v>
      </c>
      <c r="D162" s="173">
        <f>COUNTIFS(DATA!$D$9:$D$9,A162,DATA!$E$9:$E$9,$D$152,DATA!$I$9:$I$9,$C$151,DATA!$B$9:$B$9,"&gt;="&amp;$B$1,DATA!$B$9:$B$9,"&lt;="&amp;$B$2)</f>
        <v>0</v>
      </c>
      <c r="E162" s="39">
        <f>SUMIFS(DATA!$J$9:$J$9,DATA!$D$9:$D$9,A162,DATA!$E$9:$E$9,$D$152,DATA!$I$9:$I$9,$C$151,DATA!$B$9:$B$9,"&gt;="&amp;$B$1,DATA!$B$9:$B$9,"&lt;="&amp;$B$2)/1000</f>
        <v>0</v>
      </c>
      <c r="F162" s="173">
        <f>COUNTIFS(DATA!$D$9:$D$9,A162,DATA!$E$9:$E$9,$F$152,DATA!$I$9:$I$9,$C$151,DATA!$B$9:$B$9,"&gt;="&amp;$B$1,DATA!$B$9:$B$9,"&lt;="&amp;$B$2)</f>
        <v>0</v>
      </c>
      <c r="G162" s="39">
        <f>SUMIFS(DATA!$J$9:$J$9,DATA!$D$9:$D$9,A162,DATA!$E$9:$E$9,$F$152,DATA!$I$9:$I$9,$C$151,DATA!$B$9:$B$9,"&gt;="&amp;$B$1,DATA!$B$9:$B$9,"&lt;="&amp;$B$2)/1000</f>
        <v>0</v>
      </c>
      <c r="H162" s="173">
        <f>COUNTIFS(DATA!$D$9:$D$9,A162,DATA!$E$9:$E$9,$H$152,DATA!$I$9:$I$9,$C$151,DATA!$B$9:$B$9,"&gt;="&amp;$B$1,DATA!$B$9:$B$9,"&lt;="&amp;$B$2)</f>
        <v>0</v>
      </c>
      <c r="I162" s="39">
        <f>SUMIFS(DATA!$J$9:$J$9,DATA!$D$9:$D$9,A162,DATA!$E$9:$E$9,$H$152,DATA!$I$9:$I$9,$C$151,DATA!$B$9:$B$9,"&gt;="&amp;$B$1,DATA!$B$9:$B$9,"&lt;="&amp;$B$2)/1000</f>
        <v>0</v>
      </c>
      <c r="J162" s="173">
        <f>COUNTIFS(DATA!$D$9:$D$9,A162,DATA!$E$9:$E$9,$J$152,DATA!$I$9:$I$9,$C$151,DATA!$B$9:$B$9,"&gt;="&amp;$B$1,DATA!$B$9:$B$9,"&lt;="&amp;$B$2)</f>
        <v>0</v>
      </c>
      <c r="K162" s="39">
        <f>SUMIFS(DATA!$J$9:$J$9,DATA!$D$9:$D$9,A162,DATA!$E$9:$E$9,$J$152,DATA!$I$9:$I$9,$C$151,DATA!$B$9:$B$9,"&gt;="&amp;$B$1,DATA!$B$9:$B$9,"&lt;="&amp;$B$2)/1000</f>
        <v>0</v>
      </c>
      <c r="L162" s="41" t="e">
        <f>SUMIFS(DATA!$AI$9:$AI$9,DATA!$D$9:$D$9,A162,DATA!$I$9:$I$9,$C$151,DATA!$B$9:$B$9,"&gt;="&amp;$B$1,DATA!$B$9:$B$9,"&lt;="&amp;$B$2)/C162</f>
        <v>#DIV/0!</v>
      </c>
      <c r="M162" s="31" t="e">
        <f>SUMIFS(DATA!$AJ$9:$AJ$9,DATA!$D$9:$D$9,A162,DATA!$I$9:$I$9,$C$151,DATA!$B$9:$B$9,"&gt;="&amp;$B$1,DATA!$B$9:$B$9,"&lt;="&amp;$B$2)/C162</f>
        <v>#DIV/0!</v>
      </c>
      <c r="N162" s="31" t="e">
        <f>SUMIFS(DATA!$AK$9:$AK$9,DATA!$D$9:$D$9,A162,DATA!$I$9:$I$9,$C$151,DATA!$B$9:$B$9,"&gt;="&amp;$B$1,DATA!$B$9:$B$9,"&lt;="&amp;$B$2)/C162</f>
        <v>#DIV/0!</v>
      </c>
      <c r="O162" s="31" t="e">
        <f>SUMIFS(DATA!$AL$9:$AL$9,DATA!$D$9:$D$9,A162,DATA!$I$9:$I$9,$C$151,DATA!$B$9:$B$9,"&gt;="&amp;$B$1,DATA!$B$9:$B$9,"&lt;="&amp;$B$2)/C162</f>
        <v>#DIV/0!</v>
      </c>
      <c r="P162" s="31" t="e">
        <f>SUMIFS(DATA!$AM$9:$AM$9,DATA!$D$9:$D$9,A162,DATA!$I$9:$I$9,$C$151,DATA!$B$9:$B$9,"&gt;="&amp;$B$1,DATA!$B$9:$B$9,"&lt;="&amp;$B$2)/C162</f>
        <v>#DIV/0!</v>
      </c>
      <c r="Q162" s="36" t="e">
        <f>SUMIFS(DATA!$AN$9:$AN$9,DATA!$D$9:$D$9,A162,DATA!$I$9:$I$9,$C$151,DATA!$B$9:$B$9,"&gt;="&amp;$B$1,DATA!$B$9:$B$9,"&lt;="&amp;$B$2)/C162</f>
        <v>#DIV/0!</v>
      </c>
    </row>
    <row r="163" spans="1:21" x14ac:dyDescent="0.25">
      <c r="A163" s="160" t="s">
        <v>127</v>
      </c>
      <c r="B163" s="173">
        <f>COUNTIFS(DATA!$D$9:$D$9,A163,DATA!$I$9:$I$9,$C$151,DATA!$B$9:$B$9,"&gt;="&amp;$B$1,DATA!$B$9:$B$9,"&lt;="&amp;$B$2)</f>
        <v>0</v>
      </c>
      <c r="C163" s="36">
        <f>SUMIFS(DATA!$J$9:$J$9,DATA!$D$9:$D$9,A163,DATA!$I$9:$I$9,$C$151,DATA!$B$9:$B$9,"&gt;="&amp;$B$1,DATA!$B$9:$B$9,"&lt;="&amp;$B$2)/1000</f>
        <v>0</v>
      </c>
      <c r="D163" s="173">
        <f>COUNTIFS(DATA!$D$9:$D$9,A163,DATA!$E$9:$E$9,$D$152,DATA!$I$9:$I$9,$C$151,DATA!$B$9:$B$9,"&gt;="&amp;$B$1,DATA!$B$9:$B$9,"&lt;="&amp;$B$2)</f>
        <v>0</v>
      </c>
      <c r="E163" s="39">
        <f>SUMIFS(DATA!$J$9:$J$9,DATA!$D$9:$D$9,A163,DATA!$E$9:$E$9,$D$152,DATA!$I$9:$I$9,$C$151,DATA!$B$9:$B$9,"&gt;="&amp;$B$1,DATA!$B$9:$B$9,"&lt;="&amp;$B$2)/1000</f>
        <v>0</v>
      </c>
      <c r="F163" s="173">
        <f>COUNTIFS(DATA!$D$9:$D$9,A163,DATA!$E$9:$E$9,$F$152,DATA!$I$9:$I$9,$C$151,DATA!$B$9:$B$9,"&gt;="&amp;$B$1,DATA!$B$9:$B$9,"&lt;="&amp;$B$2)</f>
        <v>0</v>
      </c>
      <c r="G163" s="39">
        <f>SUMIFS(DATA!$J$9:$J$9,DATA!$D$9:$D$9,A163,DATA!$E$9:$E$9,$F$152,DATA!$I$9:$I$9,$C$151,DATA!$B$9:$B$9,"&gt;="&amp;$B$1,DATA!$B$9:$B$9,"&lt;="&amp;$B$2)/1000</f>
        <v>0</v>
      </c>
      <c r="H163" s="173">
        <f>COUNTIFS(DATA!$D$9:$D$9,A163,DATA!$E$9:$E$9,$H$152,DATA!$I$9:$I$9,$C$151,DATA!$B$9:$B$9,"&gt;="&amp;$B$1,DATA!$B$9:$B$9,"&lt;="&amp;$B$2)</f>
        <v>0</v>
      </c>
      <c r="I163" s="39">
        <f>SUMIFS(DATA!$J$9:$J$9,DATA!$D$9:$D$9,A163,DATA!$E$9:$E$9,$H$152,DATA!$I$9:$I$9,$C$151,DATA!$B$9:$B$9,"&gt;="&amp;$B$1,DATA!$B$9:$B$9,"&lt;="&amp;$B$2)/1000</f>
        <v>0</v>
      </c>
      <c r="J163" s="173">
        <f>COUNTIFS(DATA!$D$9:$D$9,A163,DATA!$E$9:$E$9,$J$152,DATA!$I$9:$I$9,$C$151,DATA!$B$9:$B$9,"&gt;="&amp;$B$1,DATA!$B$9:$B$9,"&lt;="&amp;$B$2)</f>
        <v>0</v>
      </c>
      <c r="K163" s="39">
        <f>SUMIFS(DATA!$J$9:$J$9,DATA!$D$9:$D$9,A163,DATA!$E$9:$E$9,$J$152,DATA!$I$9:$I$9,$C$151,DATA!$B$9:$B$9,"&gt;="&amp;$B$1,DATA!$B$9:$B$9,"&lt;="&amp;$B$2)/1000</f>
        <v>0</v>
      </c>
      <c r="L163" s="41" t="e">
        <f>SUMIFS(DATA!$AI$9:$AI$9,DATA!$D$9:$D$9,A163,DATA!$I$9:$I$9,$C$151,DATA!$B$9:$B$9,"&gt;="&amp;$B$1,DATA!$B$9:$B$9,"&lt;="&amp;$B$2)/C163</f>
        <v>#DIV/0!</v>
      </c>
      <c r="M163" s="31" t="e">
        <f>SUMIFS(DATA!$AJ$9:$AJ$9,DATA!$D$9:$D$9,A163,DATA!$I$9:$I$9,$C$151,DATA!$B$9:$B$9,"&gt;="&amp;$B$1,DATA!$B$9:$B$9,"&lt;="&amp;$B$2)/C163</f>
        <v>#DIV/0!</v>
      </c>
      <c r="N163" s="31" t="e">
        <f>SUMIFS(DATA!$AK$9:$AK$9,DATA!$D$9:$D$9,A163,DATA!$I$9:$I$9,$C$151,DATA!$B$9:$B$9,"&gt;="&amp;$B$1,DATA!$B$9:$B$9,"&lt;="&amp;$B$2)/C163</f>
        <v>#DIV/0!</v>
      </c>
      <c r="O163" s="31" t="e">
        <f>SUMIFS(DATA!$AL$9:$AL$9,DATA!$D$9:$D$9,A163,DATA!$I$9:$I$9,$C$151,DATA!$B$9:$B$9,"&gt;="&amp;$B$1,DATA!$B$9:$B$9,"&lt;="&amp;$B$2)/C163</f>
        <v>#DIV/0!</v>
      </c>
      <c r="P163" s="31" t="e">
        <f>SUMIFS(DATA!$AM$9:$AM$9,DATA!$D$9:$D$9,A163,DATA!$I$9:$I$9,$C$151,DATA!$B$9:$B$9,"&gt;="&amp;$B$1,DATA!$B$9:$B$9,"&lt;="&amp;$B$2)/C163</f>
        <v>#DIV/0!</v>
      </c>
      <c r="Q163" s="36" t="e">
        <f>SUMIFS(DATA!$AN$9:$AN$9,DATA!$D$9:$D$9,A163,DATA!$I$9:$I$9,$C$151,DATA!$B$9:$B$9,"&gt;="&amp;$B$1,DATA!$B$9:$B$9,"&lt;="&amp;$B$2)/C163</f>
        <v>#DIV/0!</v>
      </c>
    </row>
    <row r="164" spans="1:21" x14ac:dyDescent="0.25">
      <c r="A164" s="155" t="s">
        <v>44</v>
      </c>
      <c r="B164" s="175">
        <f>COUNTIFS(DATA!$D$9:$D$9,A164,DATA!$I$9:$I$9,$C$151,DATA!$B$9:$B$9,"&gt;="&amp;$B$1,DATA!$B$9:$B$9,"&lt;="&amp;$B$2)</f>
        <v>0</v>
      </c>
      <c r="C164" s="36">
        <f>SUMIFS(DATA!$J$9:$J$9,DATA!$D$9:$D$9,A164,DATA!$I$9:$I$9,$C$151,DATA!$B$9:$B$9,"&gt;="&amp;$B$1,DATA!$B$9:$B$9,"&lt;="&amp;$B$2)/1000</f>
        <v>0</v>
      </c>
      <c r="D164" s="175">
        <f>COUNTIFS(DATA!$D$9:$D$9,A164,DATA!$E$9:$E$9,$D$152,DATA!$I$9:$I$9,$C$151,DATA!$B$9:$B$9,"&gt;="&amp;$B$1,DATA!$B$9:$B$9,"&lt;="&amp;$B$2)</f>
        <v>0</v>
      </c>
      <c r="E164" s="39">
        <f>SUMIFS(DATA!$J$9:$J$9,DATA!$D$9:$D$9,A164,DATA!$E$9:$E$9,$D$152,DATA!$I$9:$I$9,$C$151,DATA!$B$9:$B$9,"&gt;="&amp;$B$1,DATA!$B$9:$B$9,"&lt;="&amp;$B$2)/1000</f>
        <v>0</v>
      </c>
      <c r="F164" s="175">
        <f>COUNTIFS(DATA!$D$9:$D$9,A164,DATA!$E$9:$E$9,$F$152,DATA!$I$9:$I$9,$C$151,DATA!$B$9:$B$9,"&gt;="&amp;$B$1,DATA!$B$9:$B$9,"&lt;="&amp;$B$2)</f>
        <v>0</v>
      </c>
      <c r="G164" s="39">
        <f>SUMIFS(DATA!$J$9:$J$9,DATA!$D$9:$D$9,A164,DATA!$E$9:$E$9,$F$152,DATA!$I$9:$I$9,$C$151,DATA!$B$9:$B$9,"&gt;="&amp;$B$1,DATA!$B$9:$B$9,"&lt;="&amp;$B$2)/1000</f>
        <v>0</v>
      </c>
      <c r="H164" s="175">
        <f>COUNTIFS(DATA!$D$9:$D$9,A164,DATA!$E$9:$E$9,$H$152,DATA!$I$9:$I$9,$C$151,DATA!$B$9:$B$9,"&gt;="&amp;$B$1,DATA!$B$9:$B$9,"&lt;="&amp;$B$2)</f>
        <v>0</v>
      </c>
      <c r="I164" s="39">
        <f>SUMIFS(DATA!$J$9:$J$9,DATA!$D$9:$D$9,A164,DATA!$E$9:$E$9,$H$152,DATA!$I$9:$I$9,$C$151,DATA!$B$9:$B$9,"&gt;="&amp;$B$1,DATA!$B$9:$B$9,"&lt;="&amp;$B$2)/1000</f>
        <v>0</v>
      </c>
      <c r="J164" s="175">
        <f>COUNTIFS(DATA!$D$9:$D$9,A164,DATA!$E$9:$E$9,$J$152,DATA!$I$9:$I$9,$C$151,DATA!$B$9:$B$9,"&gt;="&amp;$B$1,DATA!$B$9:$B$9,"&lt;="&amp;$B$2)</f>
        <v>0</v>
      </c>
      <c r="K164" s="39">
        <f>SUMIFS(DATA!$J$9:$J$9,DATA!$D$9:$D$9,A164,DATA!$E$9:$E$9,$J$152,DATA!$I$9:$I$9,$C$151,DATA!$B$9:$B$9,"&gt;="&amp;$B$1,DATA!$B$9:$B$9,"&lt;="&amp;$B$2)/1000</f>
        <v>0</v>
      </c>
      <c r="L164" s="41" t="e">
        <f>SUMIFS(DATA!$AI$9:$AI$9,DATA!$D$9:$D$9,A164,DATA!$I$9:$I$9,$C$151,DATA!$B$9:$B$9,"&gt;="&amp;$B$1,DATA!$B$9:$B$9,"&lt;="&amp;$B$2)/C164</f>
        <v>#DIV/0!</v>
      </c>
      <c r="M164" s="31" t="e">
        <f>SUMIFS(DATA!$AJ$9:$AJ$9,DATA!$D$9:$D$9,A164,DATA!$I$9:$I$9,$C$151,DATA!$B$9:$B$9,"&gt;="&amp;$B$1,DATA!$B$9:$B$9,"&lt;="&amp;$B$2)/C164</f>
        <v>#DIV/0!</v>
      </c>
      <c r="N164" s="31" t="e">
        <f>SUMIFS(DATA!$AK$9:$AK$9,DATA!$D$9:$D$9,A164,DATA!$I$9:$I$9,$C$151,DATA!$B$9:$B$9,"&gt;="&amp;$B$1,DATA!$B$9:$B$9,"&lt;="&amp;$B$2)/C164</f>
        <v>#DIV/0!</v>
      </c>
      <c r="O164" s="31" t="e">
        <f>SUMIFS(DATA!$AL$9:$AL$9,DATA!$D$9:$D$9,A164,DATA!$I$9:$I$9,$C$151,DATA!$B$9:$B$9,"&gt;="&amp;$B$1,DATA!$B$9:$B$9,"&lt;="&amp;$B$2)/C164</f>
        <v>#DIV/0!</v>
      </c>
      <c r="P164" s="31" t="e">
        <f>SUMIFS(DATA!$AM$9:$AM$9,DATA!$D$9:$D$9,A164,DATA!$I$9:$I$9,$C$151,DATA!$B$9:$B$9,"&gt;="&amp;$B$1,DATA!$B$9:$B$9,"&lt;="&amp;$B$2)/C164</f>
        <v>#DIV/0!</v>
      </c>
      <c r="Q164" s="36" t="e">
        <f>SUMIFS(DATA!$AN$9:$AN$9,DATA!$D$9:$D$9,A164,DATA!$I$9:$I$9,$C$151,DATA!$B$9:$B$9,"&gt;="&amp;$B$1,DATA!$B$9:$B$9,"&lt;="&amp;$B$2)/C164</f>
        <v>#DIV/0!</v>
      </c>
    </row>
    <row r="165" spans="1:21" x14ac:dyDescent="0.25">
      <c r="A165" s="160" t="s">
        <v>130</v>
      </c>
      <c r="B165" s="178">
        <f>COUNTIFS(DATA!$D$9:$D$9,A165,DATA!$I$9:$I$9,$C$151,DATA!$B$9:$B$9,"&gt;="&amp;$B$1,DATA!$B$9:$B$9,"&lt;="&amp;$B$2)</f>
        <v>0</v>
      </c>
      <c r="C165" s="36">
        <f>SUMIFS(DATA!$J$9:$J$9,DATA!$D$9:$D$9,A165,DATA!$I$9:$I$9,$C$151,DATA!$B$9:$B$9,"&gt;="&amp;$B$1,DATA!$B$9:$B$9,"&lt;="&amp;$B$2)/1000</f>
        <v>0</v>
      </c>
      <c r="D165" s="178">
        <f>COUNTIFS(DATA!$D$9:$D$9,A165,DATA!$E$9:$E$9,$D$152,DATA!$I$9:$I$9,$C$151,DATA!$B$9:$B$9,"&gt;="&amp;$B$1,DATA!$B$9:$B$9,"&lt;="&amp;$B$2)</f>
        <v>0</v>
      </c>
      <c r="E165" s="39">
        <f>SUMIFS(DATA!$J$9:$J$9,DATA!$D$9:$D$9,A165,DATA!$E$9:$E$9,$D$152,DATA!$I$9:$I$9,$C$151,DATA!$B$9:$B$9,"&gt;="&amp;$B$1,DATA!$B$9:$B$9,"&lt;="&amp;$B$2)/1000</f>
        <v>0</v>
      </c>
      <c r="F165" s="178">
        <f>COUNTIFS(DATA!$D$9:$D$9,A165,DATA!$E$9:$E$9,$F$152,DATA!$I$9:$I$9,$C$151,DATA!$B$9:$B$9,"&gt;="&amp;$B$1,DATA!$B$9:$B$9,"&lt;="&amp;$B$2)</f>
        <v>0</v>
      </c>
      <c r="G165" s="39">
        <f>SUMIFS(DATA!$J$9:$J$9,DATA!$D$9:$D$9,A165,DATA!$E$9:$E$9,$F$152,DATA!$I$9:$I$9,$C$151,DATA!$B$9:$B$9,"&gt;="&amp;$B$1,DATA!$B$9:$B$9,"&lt;="&amp;$B$2)/1000</f>
        <v>0</v>
      </c>
      <c r="H165" s="178">
        <f>COUNTIFS(DATA!$D$9:$D$9,A165,DATA!$E$9:$E$9,$H$152,DATA!$I$9:$I$9,$C$151,DATA!$B$9:$B$9,"&gt;="&amp;$B$1,DATA!$B$9:$B$9,"&lt;="&amp;$B$2)</f>
        <v>0</v>
      </c>
      <c r="I165" s="39">
        <f>SUMIFS(DATA!$J$9:$J$9,DATA!$D$9:$D$9,A165,DATA!$E$9:$E$9,$H$152,DATA!$I$9:$I$9,$C$151,DATA!$B$9:$B$9,"&gt;="&amp;$B$1,DATA!$B$9:$B$9,"&lt;="&amp;$B$2)/1000</f>
        <v>0</v>
      </c>
      <c r="J165" s="178">
        <f>COUNTIFS(DATA!$D$9:$D$9,A165,DATA!$E$9:$E$9,$J$152,DATA!$I$9:$I$9,$C$151,DATA!$B$9:$B$9,"&gt;="&amp;$B$1,DATA!$B$9:$B$9,"&lt;="&amp;$B$2)</f>
        <v>0</v>
      </c>
      <c r="K165" s="39">
        <f>SUMIFS(DATA!$J$9:$J$9,DATA!$D$9:$D$9,A165,DATA!$E$9:$E$9,$J$152,DATA!$I$9:$I$9,$C$151,DATA!$B$9:$B$9,"&gt;="&amp;$B$1,DATA!$B$9:$B$9,"&lt;="&amp;$B$2)/1000</f>
        <v>0</v>
      </c>
      <c r="L165" s="41" t="e">
        <f>SUMIFS(DATA!$AI$9:$AI$9,DATA!$D$9:$D$9,A165,DATA!$I$9:$I$9,$C$151,DATA!$B$9:$B$9,"&gt;="&amp;$B$1,DATA!$B$9:$B$9,"&lt;="&amp;$B$2)/C165</f>
        <v>#DIV/0!</v>
      </c>
      <c r="M165" s="31" t="e">
        <f>SUMIFS(DATA!$AJ$9:$AJ$9,DATA!$D$9:$D$9,A165,DATA!$I$9:$I$9,$C$151,DATA!$B$9:$B$9,"&gt;="&amp;$B$1,DATA!$B$9:$B$9,"&lt;="&amp;$B$2)/C165</f>
        <v>#DIV/0!</v>
      </c>
      <c r="N165" s="31" t="e">
        <f>SUMIFS(DATA!$AK$9:$AK$9,DATA!$D$9:$D$9,A165,DATA!$I$9:$I$9,$C$151,DATA!$B$9:$B$9,"&gt;="&amp;$B$1,DATA!$B$9:$B$9,"&lt;="&amp;$B$2)/C165</f>
        <v>#DIV/0!</v>
      </c>
      <c r="O165" s="31" t="e">
        <f>SUMIFS(DATA!$AL$9:$AL$9,DATA!$D$9:$D$9,A165,DATA!$I$9:$I$9,$C$151,DATA!$B$9:$B$9,"&gt;="&amp;$B$1,DATA!$B$9:$B$9,"&lt;="&amp;$B$2)/C165</f>
        <v>#DIV/0!</v>
      </c>
      <c r="P165" s="31" t="e">
        <f>SUMIFS(DATA!$AM$9:$AM$9,DATA!$D$9:$D$9,A165,DATA!$I$9:$I$9,$C$151,DATA!$B$9:$B$9,"&gt;="&amp;$B$1,DATA!$B$9:$B$9,"&lt;="&amp;$B$2)/C165</f>
        <v>#DIV/0!</v>
      </c>
      <c r="Q165" s="36" t="e">
        <f>SUMIFS(DATA!$AN$9:$AN$9,DATA!$D$9:$D$9,A165,DATA!$I$9:$I$9,$C$151,DATA!$B$9:$B$9,"&gt;="&amp;$B$1,DATA!$B$9:$B$9,"&lt;="&amp;$B$2)/C165</f>
        <v>#DIV/0!</v>
      </c>
    </row>
    <row r="166" spans="1:21" x14ac:dyDescent="0.25">
      <c r="A166" s="54" t="s">
        <v>151</v>
      </c>
      <c r="B166" s="187">
        <f>COUNTIFS(DATA!$D$9:$D$9,A166,DATA!$I$9:$I$9,$C$151,DATA!$B$9:$B$9,"&gt;="&amp;$B$1,DATA!$B$9:$B$9,"&lt;="&amp;$B$2)</f>
        <v>0</v>
      </c>
      <c r="C166" s="36">
        <f>SUMIFS(DATA!$J$9:$J$9,DATA!$D$9:$D$9,A166,DATA!$I$9:$I$9,$C$151,DATA!$B$9:$B$9,"&gt;="&amp;$B$1,DATA!$B$9:$B$9,"&lt;="&amp;$B$2)/1000</f>
        <v>0</v>
      </c>
      <c r="D166" s="187">
        <f>COUNTIFS(DATA!$D$9:$D$9,A166,DATA!$E$9:$E$9,$D$152,DATA!$I$9:$I$9,$C$151,DATA!$B$9:$B$9,"&gt;="&amp;$B$1,DATA!$B$9:$B$9,"&lt;="&amp;$B$2)</f>
        <v>0</v>
      </c>
      <c r="E166" s="39">
        <f>SUMIFS(DATA!$J$9:$J$9,DATA!$D$9:$D$9,A166,DATA!$E$9:$E$9,$D$152,DATA!$I$9:$I$9,$C$151,DATA!$B$9:$B$9,"&gt;="&amp;$B$1,DATA!$B$9:$B$9,"&lt;="&amp;$B$2)/1000</f>
        <v>0</v>
      </c>
      <c r="F166" s="187">
        <f>COUNTIFS(DATA!$D$9:$D$9,A166,DATA!$E$9:$E$9,$F$152,DATA!$I$9:$I$9,$C$151,DATA!$B$9:$B$9,"&gt;="&amp;$B$1,DATA!$B$9:$B$9,"&lt;="&amp;$B$2)</f>
        <v>0</v>
      </c>
      <c r="G166" s="39">
        <f>SUMIFS(DATA!$J$9:$J$9,DATA!$D$9:$D$9,A166,DATA!$E$9:$E$9,$F$152,DATA!$I$9:$I$9,$C$151,DATA!$B$9:$B$9,"&gt;="&amp;$B$1,DATA!$B$9:$B$9,"&lt;="&amp;$B$2)/1000</f>
        <v>0</v>
      </c>
      <c r="H166" s="187">
        <f>COUNTIFS(DATA!$D$9:$D$9,A166,DATA!$E$9:$E$9,$H$152,DATA!$I$9:$I$9,$C$151,DATA!$B$9:$B$9,"&gt;="&amp;$B$1,DATA!$B$9:$B$9,"&lt;="&amp;$B$2)</f>
        <v>0</v>
      </c>
      <c r="I166" s="39">
        <f>SUMIFS(DATA!$J$9:$J$9,DATA!$D$9:$D$9,A166,DATA!$E$9:$E$9,$H$152,DATA!$I$9:$I$9,$C$151,DATA!$B$9:$B$9,"&gt;="&amp;$B$1,DATA!$B$9:$B$9,"&lt;="&amp;$B$2)/1000</f>
        <v>0</v>
      </c>
      <c r="J166" s="187">
        <f>COUNTIFS(DATA!$D$9:$D$9,A166,DATA!$E$9:$E$9,$J$152,DATA!$I$9:$I$9,$C$151,DATA!$B$9:$B$9,"&gt;="&amp;$B$1,DATA!$B$9:$B$9,"&lt;="&amp;$B$2)</f>
        <v>0</v>
      </c>
      <c r="K166" s="39">
        <f>SUMIFS(DATA!$J$9:$J$9,DATA!$D$9:$D$9,A166,DATA!$E$9:$E$9,$J$152,DATA!$I$9:$I$9,$C$151,DATA!$B$9:$B$9,"&gt;="&amp;$B$1,DATA!$B$9:$B$9,"&lt;="&amp;$B$2)/1000</f>
        <v>0</v>
      </c>
      <c r="L166" s="41" t="e">
        <f>SUMIFS(DATA!$AI$9:$AI$9,DATA!$D$9:$D$9,A166,DATA!$I$9:$I$9,$C$151,DATA!$B$9:$B$9,"&gt;="&amp;$B$1,DATA!$B$9:$B$9,"&lt;="&amp;$B$2)/C166</f>
        <v>#DIV/0!</v>
      </c>
      <c r="M166" s="31" t="e">
        <f>SUMIFS(DATA!$AJ$9:$AJ$9,DATA!$D$9:$D$9,A166,DATA!$I$9:$I$9,$C$151,DATA!$B$9:$B$9,"&gt;="&amp;$B$1,DATA!$B$9:$B$9,"&lt;="&amp;$B$2)/C166</f>
        <v>#DIV/0!</v>
      </c>
      <c r="N166" s="31" t="e">
        <f>SUMIFS(DATA!$AK$9:$AK$9,DATA!$D$9:$D$9,A166,DATA!$I$9:$I$9,$C$151,DATA!$B$9:$B$9,"&gt;="&amp;$B$1,DATA!$B$9:$B$9,"&lt;="&amp;$B$2)/C166</f>
        <v>#DIV/0!</v>
      </c>
      <c r="O166" s="31" t="e">
        <f>SUMIFS(DATA!$AL$9:$AL$9,DATA!$D$9:$D$9,A166,DATA!$I$9:$I$9,$C$151,DATA!$B$9:$B$9,"&gt;="&amp;$B$1,DATA!$B$9:$B$9,"&lt;="&amp;$B$2)/C166</f>
        <v>#DIV/0!</v>
      </c>
      <c r="P166" s="31" t="e">
        <f>SUMIFS(DATA!$AM$9:$AM$9,DATA!$D$9:$D$9,A166,DATA!$I$9:$I$9,$C$151,DATA!$B$9:$B$9,"&gt;="&amp;$B$1,DATA!$B$9:$B$9,"&lt;="&amp;$B$2)/C166</f>
        <v>#DIV/0!</v>
      </c>
      <c r="Q166" s="36" t="e">
        <f>SUMIFS(DATA!$AN$9:$AN$9,DATA!$D$9:$D$9,A166,DATA!$I$9:$I$9,$C$151,DATA!$B$9:$B$9,"&gt;="&amp;$B$1,DATA!$B$9:$B$9,"&lt;="&amp;$B$2)/C166</f>
        <v>#DIV/0!</v>
      </c>
    </row>
    <row r="167" spans="1:21" x14ac:dyDescent="0.25">
      <c r="A167" s="54" t="s">
        <v>115</v>
      </c>
      <c r="B167" s="192">
        <f>COUNTIFS(DATA!$D$9:$D$9,A167,DATA!$I$9:$I$9,$C$151,DATA!$B$9:$B$9,"&gt;="&amp;$B$1,DATA!$B$9:$B$9,"&lt;="&amp;$B$2)</f>
        <v>0</v>
      </c>
      <c r="C167" s="36">
        <f>SUMIFS(DATA!$J$9:$J$9,DATA!$D$9:$D$9,A167,DATA!$I$9:$I$9,$C$151,DATA!$B$9:$B$9,"&gt;="&amp;$B$1,DATA!$B$9:$B$9,"&lt;="&amp;$B$2)/1000</f>
        <v>0</v>
      </c>
      <c r="D167" s="192">
        <f>COUNTIFS(DATA!$D$9:$D$9,A167,DATA!$E$9:$E$9,$D$152,DATA!$I$9:$I$9,$C$151,DATA!$B$9:$B$9,"&gt;="&amp;$B$1,DATA!$B$9:$B$9,"&lt;="&amp;$B$2)</f>
        <v>0</v>
      </c>
      <c r="E167" s="39">
        <f>SUMIFS(DATA!$J$9:$J$9,DATA!$D$9:$D$9,A167,DATA!$E$9:$E$9,$D$152,DATA!$I$9:$I$9,$C$151,DATA!$B$9:$B$9,"&gt;="&amp;$B$1,DATA!$B$9:$B$9,"&lt;="&amp;$B$2)/1000</f>
        <v>0</v>
      </c>
      <c r="F167" s="192">
        <f>COUNTIFS(DATA!$D$9:$D$9,A167,DATA!$E$9:$E$9,$F$152,DATA!$I$9:$I$9,$C$151,DATA!$B$9:$B$9,"&gt;="&amp;$B$1,DATA!$B$9:$B$9,"&lt;="&amp;$B$2)</f>
        <v>0</v>
      </c>
      <c r="G167" s="39">
        <f>SUMIFS(DATA!$J$9:$J$9,DATA!$D$9:$D$9,A167,DATA!$E$9:$E$9,$F$152,DATA!$I$9:$I$9,$C$151,DATA!$B$9:$B$9,"&gt;="&amp;$B$1,DATA!$B$9:$B$9,"&lt;="&amp;$B$2)/1000</f>
        <v>0</v>
      </c>
      <c r="H167" s="192">
        <f>COUNTIFS(DATA!$D$9:$D$9,A167,DATA!$E$9:$E$9,$H$152,DATA!$I$9:$I$9,$C$151,DATA!$B$9:$B$9,"&gt;="&amp;$B$1,DATA!$B$9:$B$9,"&lt;="&amp;$B$2)</f>
        <v>0</v>
      </c>
      <c r="I167" s="39">
        <f>SUMIFS(DATA!$J$9:$J$9,DATA!$D$9:$D$9,A167,DATA!$E$9:$E$9,$H$152,DATA!$I$9:$I$9,$C$151,DATA!$B$9:$B$9,"&gt;="&amp;$B$1,DATA!$B$9:$B$9,"&lt;="&amp;$B$2)/1000</f>
        <v>0</v>
      </c>
      <c r="J167" s="192">
        <f>COUNTIFS(DATA!$D$9:$D$9,A167,DATA!$E$9:$E$9,$J$152,DATA!$I$9:$I$9,$C$151,DATA!$B$9:$B$9,"&gt;="&amp;$B$1,DATA!$B$9:$B$9,"&lt;="&amp;$B$2)</f>
        <v>0</v>
      </c>
      <c r="K167" s="39">
        <f>SUMIFS(DATA!$J$9:$J$9,DATA!$D$9:$D$9,A167,DATA!$E$9:$E$9,$J$152,DATA!$I$9:$I$9,$C$151,DATA!$B$9:$B$9,"&gt;="&amp;$B$1,DATA!$B$9:$B$9,"&lt;="&amp;$B$2)/1000</f>
        <v>0</v>
      </c>
      <c r="L167" s="41" t="e">
        <f>SUMIFS(DATA!$AI$9:$AI$9,DATA!$D$9:$D$9,A167,DATA!$I$9:$I$9,$C$151,DATA!$B$9:$B$9,"&gt;="&amp;$B$1,DATA!$B$9:$B$9,"&lt;="&amp;$B$2)/C167</f>
        <v>#DIV/0!</v>
      </c>
      <c r="M167" s="31" t="e">
        <f>SUMIFS(DATA!$AJ$9:$AJ$9,DATA!$D$9:$D$9,A167,DATA!$I$9:$I$9,$C$151,DATA!$B$9:$B$9,"&gt;="&amp;$B$1,DATA!$B$9:$B$9,"&lt;="&amp;$B$2)/C167</f>
        <v>#DIV/0!</v>
      </c>
      <c r="N167" s="31" t="e">
        <f>SUMIFS(DATA!$AK$9:$AK$9,DATA!$D$9:$D$9,A167,DATA!$I$9:$I$9,$C$151,DATA!$B$9:$B$9,"&gt;="&amp;$B$1,DATA!$B$9:$B$9,"&lt;="&amp;$B$2)/C167</f>
        <v>#DIV/0!</v>
      </c>
      <c r="O167" s="31" t="e">
        <f>SUMIFS(DATA!$AL$9:$AL$9,DATA!$D$9:$D$9,A167,DATA!$I$9:$I$9,$C$151,DATA!$B$9:$B$9,"&gt;="&amp;$B$1,DATA!$B$9:$B$9,"&lt;="&amp;$B$2)/C167</f>
        <v>#DIV/0!</v>
      </c>
      <c r="P167" s="31" t="e">
        <f>SUMIFS(DATA!$AM$9:$AM$9,DATA!$D$9:$D$9,A167,DATA!$I$9:$I$9,$C$151,DATA!$B$9:$B$9,"&gt;="&amp;$B$1,DATA!$B$9:$B$9,"&lt;="&amp;$B$2)/C167</f>
        <v>#DIV/0!</v>
      </c>
      <c r="Q167" s="36" t="e">
        <f>SUMIFS(DATA!$AN$9:$AN$9,DATA!$D$9:$D$9,A167,DATA!$I$9:$I$9,$C$151,DATA!$B$9:$B$9,"&gt;="&amp;$B$1,DATA!$B$9:$B$9,"&lt;="&amp;$B$2)/C167</f>
        <v>#DIV/0!</v>
      </c>
    </row>
    <row r="168" spans="1:21" s="221" customFormat="1" x14ac:dyDescent="0.25">
      <c r="A168" s="54" t="s">
        <v>174</v>
      </c>
      <c r="B168" s="232">
        <f>COUNTIFS(DATA!$D$9:$D$9,A168,DATA!$I$9:$I$9,$C$151,DATA!$B$9:$B$9,"&gt;="&amp;$B$1,DATA!$B$9:$B$9,"&lt;="&amp;$B$2)</f>
        <v>0</v>
      </c>
      <c r="C168" s="36">
        <f>SUMIFS(DATA!$J$9:$J$9,DATA!$D$9:$D$9,A168,DATA!$I$9:$I$9,$C$151,DATA!$B$9:$B$9,"&gt;="&amp;$B$1,DATA!$B$9:$B$9,"&lt;="&amp;$B$2)/1000</f>
        <v>0</v>
      </c>
      <c r="D168" s="232">
        <f>COUNTIFS(DATA!$D$9:$D$9,A168,DATA!$E$9:$E$9,$D$152,DATA!$I$9:$I$9,$C$151,DATA!$B$9:$B$9,"&gt;="&amp;$B$1,DATA!$B$9:$B$9,"&lt;="&amp;$B$2)</f>
        <v>0</v>
      </c>
      <c r="E168" s="39">
        <f>SUMIFS(DATA!$J$9:$J$9,DATA!$D$9:$D$9,A168,DATA!$E$9:$E$9,$D$152,DATA!$I$9:$I$9,$C$151,DATA!$B$9:$B$9,"&gt;="&amp;$B$1,DATA!$B$9:$B$9,"&lt;="&amp;$B$2)/1000</f>
        <v>0</v>
      </c>
      <c r="F168" s="232">
        <f>COUNTIFS(DATA!$D$9:$D$9,A168,DATA!$E$9:$E$9,$F$152,DATA!$I$9:$I$9,$C$151,DATA!$B$9:$B$9,"&gt;="&amp;$B$1,DATA!$B$9:$B$9,"&lt;="&amp;$B$2)</f>
        <v>0</v>
      </c>
      <c r="G168" s="39">
        <f>SUMIFS(DATA!$J$9:$J$9,DATA!$D$9:$D$9,A168,DATA!$E$9:$E$9,$F$152,DATA!$I$9:$I$9,$C$151,DATA!$B$9:$B$9,"&gt;="&amp;$B$1,DATA!$B$9:$B$9,"&lt;="&amp;$B$2)/1000</f>
        <v>0</v>
      </c>
      <c r="H168" s="232">
        <f>COUNTIFS(DATA!$D$9:$D$9,A168,DATA!$E$9:$E$9,$H$152,DATA!$I$9:$I$9,$C$151,DATA!$B$9:$B$9,"&gt;="&amp;$B$1,DATA!$B$9:$B$9,"&lt;="&amp;$B$2)</f>
        <v>0</v>
      </c>
      <c r="I168" s="39">
        <f>SUMIFS(DATA!$J$9:$J$9,DATA!$D$9:$D$9,A168,DATA!$E$9:$E$9,$H$152,DATA!$I$9:$I$9,$C$151,DATA!$B$9:$B$9,"&gt;="&amp;$B$1,DATA!$B$9:$B$9,"&lt;="&amp;$B$2)/1000</f>
        <v>0</v>
      </c>
      <c r="J168" s="232">
        <f>COUNTIFS(DATA!$D$9:$D$9,A168,DATA!$E$9:$E$9,$J$152,DATA!$I$9:$I$9,$C$151,DATA!$B$9:$B$9,"&gt;="&amp;$B$1,DATA!$B$9:$B$9,"&lt;="&amp;$B$2)</f>
        <v>0</v>
      </c>
      <c r="K168" s="39">
        <f>SUMIFS(DATA!$J$9:$J$9,DATA!$D$9:$D$9,A168,DATA!$E$9:$E$9,$J$152,DATA!$I$9:$I$9,$C$151,DATA!$B$9:$B$9,"&gt;="&amp;$B$1,DATA!$B$9:$B$9,"&lt;="&amp;$B$2)/1000</f>
        <v>0</v>
      </c>
      <c r="L168" s="41" t="e">
        <f>SUMIFS(DATA!$AI$9:$AI$9,DATA!$D$9:$D$9,A168,DATA!$I$9:$I$9,$C$151,DATA!$B$9:$B$9,"&gt;="&amp;$B$1,DATA!$B$9:$B$9,"&lt;="&amp;$B$2)/C168</f>
        <v>#DIV/0!</v>
      </c>
      <c r="M168" s="31" t="e">
        <f>SUMIFS(DATA!$AJ$9:$AJ$9,DATA!$D$9:$D$9,A168,DATA!$I$9:$I$9,$C$151,DATA!$B$9:$B$9,"&gt;="&amp;$B$1,DATA!$B$9:$B$9,"&lt;="&amp;$B$2)/C168</f>
        <v>#DIV/0!</v>
      </c>
      <c r="N168" s="31" t="e">
        <f>SUMIFS(DATA!$AK$9:$AK$9,DATA!$D$9:$D$9,A168,DATA!$I$9:$I$9,$C$151,DATA!$B$9:$B$9,"&gt;="&amp;$B$1,DATA!$B$9:$B$9,"&lt;="&amp;$B$2)/C168</f>
        <v>#DIV/0!</v>
      </c>
      <c r="O168" s="31" t="e">
        <f>SUMIFS(DATA!$AL$9:$AL$9,DATA!$D$9:$D$9,A168,DATA!$I$9:$I$9,$C$151,DATA!$B$9:$B$9,"&gt;="&amp;$B$1,DATA!$B$9:$B$9,"&lt;="&amp;$B$2)/C168</f>
        <v>#DIV/0!</v>
      </c>
      <c r="P168" s="31" t="e">
        <f>SUMIFS(DATA!$AM$9:$AM$9,DATA!$D$9:$D$9,A168,DATA!$I$9:$I$9,$C$151,DATA!$B$9:$B$9,"&gt;="&amp;$B$1,DATA!$B$9:$B$9,"&lt;="&amp;$B$2)/C168</f>
        <v>#DIV/0!</v>
      </c>
      <c r="Q168" s="36" t="e">
        <f>SUMIFS(DATA!$AN$9:$AN$9,DATA!$D$9:$D$9,A168,DATA!$I$9:$I$9,$C$151,DATA!$B$9:$B$9,"&gt;="&amp;$B$1,DATA!$B$9:$B$9,"&lt;="&amp;$B$2)/C168</f>
        <v>#DIV/0!</v>
      </c>
      <c r="S168" s="26"/>
    </row>
    <row r="169" spans="1:21" s="221" customFormat="1" x14ac:dyDescent="0.25">
      <c r="A169" s="54" t="s">
        <v>176</v>
      </c>
      <c r="B169" s="233">
        <f>COUNTIFS(DATA!$D$9:$D$9,A169,DATA!$I$9:$I$9,$C$151,DATA!$B$9:$B$9,"&gt;="&amp;$B$1,DATA!$B$9:$B$9,"&lt;="&amp;$B$2)</f>
        <v>0</v>
      </c>
      <c r="C169" s="36">
        <f>SUMIFS(DATA!$J$9:$J$9,DATA!$D$9:$D$9,A169,DATA!$I$9:$I$9,$C$151,DATA!$B$9:$B$9,"&gt;="&amp;$B$1,DATA!$B$9:$B$9,"&lt;="&amp;$B$2)/1000</f>
        <v>0</v>
      </c>
      <c r="D169" s="233">
        <f>COUNTIFS(DATA!$D$9:$D$9,A169,DATA!$E$9:$E$9,$D$152,DATA!$I$9:$I$9,$C$151,DATA!$B$9:$B$9,"&gt;="&amp;$B$1,DATA!$B$9:$B$9,"&lt;="&amp;$B$2)</f>
        <v>0</v>
      </c>
      <c r="E169" s="39">
        <f>SUMIFS(DATA!$J$9:$J$9,DATA!$D$9:$D$9,A169,DATA!$E$9:$E$9,$D$152,DATA!$I$9:$I$9,$C$151,DATA!$B$9:$B$9,"&gt;="&amp;$B$1,DATA!$B$9:$B$9,"&lt;="&amp;$B$2)/1000</f>
        <v>0</v>
      </c>
      <c r="F169" s="233">
        <f>COUNTIFS(DATA!$D$9:$D$9,A169,DATA!$E$9:$E$9,$F$152,DATA!$I$9:$I$9,$C$151,DATA!$B$9:$B$9,"&gt;="&amp;$B$1,DATA!$B$9:$B$9,"&lt;="&amp;$B$2)</f>
        <v>0</v>
      </c>
      <c r="G169" s="39">
        <f>SUMIFS(DATA!$J$9:$J$9,DATA!$D$9:$D$9,A169,DATA!$E$9:$E$9,$F$152,DATA!$I$9:$I$9,$C$151,DATA!$B$9:$B$9,"&gt;="&amp;$B$1,DATA!$B$9:$B$9,"&lt;="&amp;$B$2)/1000</f>
        <v>0</v>
      </c>
      <c r="H169" s="233">
        <f>COUNTIFS(DATA!$D$9:$D$9,A169,DATA!$E$9:$E$9,$H$152,DATA!$I$9:$I$9,$C$151,DATA!$B$9:$B$9,"&gt;="&amp;$B$1,DATA!$B$9:$B$9,"&lt;="&amp;$B$2)</f>
        <v>0</v>
      </c>
      <c r="I169" s="39">
        <f>SUMIFS(DATA!$J$9:$J$9,DATA!$D$9:$D$9,A169,DATA!$E$9:$E$9,$H$152,DATA!$I$9:$I$9,$C$151,DATA!$B$9:$B$9,"&gt;="&amp;$B$1,DATA!$B$9:$B$9,"&lt;="&amp;$B$2)/1000</f>
        <v>0</v>
      </c>
      <c r="J169" s="233">
        <f>COUNTIFS(DATA!$D$9:$D$9,A169,DATA!$E$9:$E$9,$J$152,DATA!$I$9:$I$9,$C$151,DATA!$B$9:$B$9,"&gt;="&amp;$B$1,DATA!$B$9:$B$9,"&lt;="&amp;$B$2)</f>
        <v>0</v>
      </c>
      <c r="K169" s="39">
        <f>SUMIFS(DATA!$J$9:$J$9,DATA!$D$9:$D$9,A169,DATA!$E$9:$E$9,$J$152,DATA!$I$9:$I$9,$C$151,DATA!$B$9:$B$9,"&gt;="&amp;$B$1,DATA!$B$9:$B$9,"&lt;="&amp;$B$2)/1000</f>
        <v>0</v>
      </c>
      <c r="L169" s="41" t="e">
        <f>SUMIFS(DATA!$AI$9:$AI$9,DATA!$D$9:$D$9,A169,DATA!$I$9:$I$9,$C$151,DATA!$B$9:$B$9,"&gt;="&amp;$B$1,DATA!$B$9:$B$9,"&lt;="&amp;$B$2)/C169</f>
        <v>#DIV/0!</v>
      </c>
      <c r="M169" s="31" t="e">
        <f>SUMIFS(DATA!$AJ$9:$AJ$9,DATA!$D$9:$D$9,A169,DATA!$I$9:$I$9,$C$151,DATA!$B$9:$B$9,"&gt;="&amp;$B$1,DATA!$B$9:$B$9,"&lt;="&amp;$B$2)/C169</f>
        <v>#DIV/0!</v>
      </c>
      <c r="N169" s="31" t="e">
        <f>SUMIFS(DATA!$AK$9:$AK$9,DATA!$D$9:$D$9,A169,DATA!$I$9:$I$9,$C$151,DATA!$B$9:$B$9,"&gt;="&amp;$B$1,DATA!$B$9:$B$9,"&lt;="&amp;$B$2)/C169</f>
        <v>#DIV/0!</v>
      </c>
      <c r="O169" s="31" t="e">
        <f>SUMIFS(DATA!$AL$9:$AL$9,DATA!$D$9:$D$9,A169,DATA!$I$9:$I$9,$C$151,DATA!$B$9:$B$9,"&gt;="&amp;$B$1,DATA!$B$9:$B$9,"&lt;="&amp;$B$2)/C169</f>
        <v>#DIV/0!</v>
      </c>
      <c r="P169" s="31" t="e">
        <f>SUMIFS(DATA!$AM$9:$AM$9,DATA!$D$9:$D$9,A169,DATA!$I$9:$I$9,$C$151,DATA!$B$9:$B$9,"&gt;="&amp;$B$1,DATA!$B$9:$B$9,"&lt;="&amp;$B$2)/C169</f>
        <v>#DIV/0!</v>
      </c>
      <c r="Q169" s="36" t="e">
        <f>SUMIFS(DATA!$AN$9:$AN$9,DATA!$D$9:$D$9,A169,DATA!$I$9:$I$9,$C$151,DATA!$B$9:$B$9,"&gt;="&amp;$B$1,DATA!$B$9:$B$9,"&lt;="&amp;$B$2)/C169</f>
        <v>#DIV/0!</v>
      </c>
      <c r="S169" s="26"/>
    </row>
    <row r="170" spans="1:21" s="221" customFormat="1" x14ac:dyDescent="0.25">
      <c r="A170" s="54" t="s">
        <v>183</v>
      </c>
      <c r="B170" s="255">
        <f>COUNTIFS(DATA!$D$9:$D$9,A170,DATA!$I$9:$I$9,$C$151,DATA!$B$9:$B$9,"&gt;="&amp;$B$1,DATA!$B$9:$B$9,"&lt;="&amp;$B$2)</f>
        <v>0</v>
      </c>
      <c r="C170" s="36">
        <f>SUMIFS(DATA!$J$9:$J$9,DATA!$D$9:$D$9,A170,DATA!$I$9:$I$9,$C$151,DATA!$B$9:$B$9,"&gt;="&amp;$B$1,DATA!$B$9:$B$9,"&lt;="&amp;$B$2)/1000</f>
        <v>0</v>
      </c>
      <c r="D170" s="255">
        <f>COUNTIFS(DATA!$D$9:$D$9,A170,DATA!$E$9:$E$9,$D$152,DATA!$I$9:$I$9,$C$151,DATA!$B$9:$B$9,"&gt;="&amp;$B$1,DATA!$B$9:$B$9,"&lt;="&amp;$B$2)</f>
        <v>0</v>
      </c>
      <c r="E170" s="39">
        <f>SUMIFS(DATA!$J$9:$J$9,DATA!$D$9:$D$9,A170,DATA!$E$9:$E$9,$D$152,DATA!$I$9:$I$9,$C$151,DATA!$B$9:$B$9,"&gt;="&amp;$B$1,DATA!$B$9:$B$9,"&lt;="&amp;$B$2)/1000</f>
        <v>0</v>
      </c>
      <c r="F170" s="255">
        <f>COUNTIFS(DATA!$D$9:$D$9,A170,DATA!$E$9:$E$9,$F$152,DATA!$I$9:$I$9,$C$151,DATA!$B$9:$B$9,"&gt;="&amp;$B$1,DATA!$B$9:$B$9,"&lt;="&amp;$B$2)</f>
        <v>0</v>
      </c>
      <c r="G170" s="39">
        <f>SUMIFS(DATA!$J$9:$J$9,DATA!$D$9:$D$9,A170,DATA!$E$9:$E$9,$F$152,DATA!$I$9:$I$9,$C$151,DATA!$B$9:$B$9,"&gt;="&amp;$B$1,DATA!$B$9:$B$9,"&lt;="&amp;$B$2)/1000</f>
        <v>0</v>
      </c>
      <c r="H170" s="255">
        <f>COUNTIFS(DATA!$D$9:$D$9,A170,DATA!$E$9:$E$9,$H$152,DATA!$I$9:$I$9,$C$151,DATA!$B$9:$B$9,"&gt;="&amp;$B$1,DATA!$B$9:$B$9,"&lt;="&amp;$B$2)</f>
        <v>0</v>
      </c>
      <c r="I170" s="39">
        <f>SUMIFS(DATA!$J$9:$J$9,DATA!$D$9:$D$9,A170,DATA!$E$9:$E$9,$H$152,DATA!$I$9:$I$9,$C$151,DATA!$B$9:$B$9,"&gt;="&amp;$B$1,DATA!$B$9:$B$9,"&lt;="&amp;$B$2)/1000</f>
        <v>0</v>
      </c>
      <c r="J170" s="255">
        <f>COUNTIFS(DATA!$D$9:$D$9,A170,DATA!$E$9:$E$9,$J$152,DATA!$I$9:$I$9,$C$151,DATA!$B$9:$B$9,"&gt;="&amp;$B$1,DATA!$B$9:$B$9,"&lt;="&amp;$B$2)</f>
        <v>0</v>
      </c>
      <c r="K170" s="39">
        <f>SUMIFS(DATA!$J$9:$J$9,DATA!$D$9:$D$9,A170,DATA!$E$9:$E$9,$J$152,DATA!$I$9:$I$9,$C$151,DATA!$B$9:$B$9,"&gt;="&amp;$B$1,DATA!$B$9:$B$9,"&lt;="&amp;$B$2)/1000</f>
        <v>0</v>
      </c>
      <c r="L170" s="41" t="e">
        <f>SUMIFS(DATA!$AI$9:$AI$9,DATA!$D$9:$D$9,A170,DATA!$I$9:$I$9,$C$151,DATA!$B$9:$B$9,"&gt;="&amp;$B$1,DATA!$B$9:$B$9,"&lt;="&amp;$B$2)/C170</f>
        <v>#DIV/0!</v>
      </c>
      <c r="M170" s="31" t="e">
        <f>SUMIFS(DATA!$AJ$9:$AJ$9,DATA!$D$9:$D$9,A170,DATA!$I$9:$I$9,$C$151,DATA!$B$9:$B$9,"&gt;="&amp;$B$1,DATA!$B$9:$B$9,"&lt;="&amp;$B$2)/C170</f>
        <v>#DIV/0!</v>
      </c>
      <c r="N170" s="31" t="e">
        <f>SUMIFS(DATA!$AK$9:$AK$9,DATA!$D$9:$D$9,A170,DATA!$I$9:$I$9,$C$151,DATA!$B$9:$B$9,"&gt;="&amp;$B$1,DATA!$B$9:$B$9,"&lt;="&amp;$B$2)/C170</f>
        <v>#DIV/0!</v>
      </c>
      <c r="O170" s="31" t="e">
        <f>SUMIFS(DATA!$AL$9:$AL$9,DATA!$D$9:$D$9,A170,DATA!$I$9:$I$9,$C$151,DATA!$B$9:$B$9,"&gt;="&amp;$B$1,DATA!$B$9:$B$9,"&lt;="&amp;$B$2)/C170</f>
        <v>#DIV/0!</v>
      </c>
      <c r="P170" s="31" t="e">
        <f>SUMIFS(DATA!$AM$9:$AM$9,DATA!$D$9:$D$9,A170,DATA!$I$9:$I$9,$C$151,DATA!$B$9:$B$9,"&gt;="&amp;$B$1,DATA!$B$9:$B$9,"&lt;="&amp;$B$2)/C170</f>
        <v>#DIV/0!</v>
      </c>
      <c r="Q170" s="36" t="e">
        <f>SUMIFS(DATA!$AN$9:$AN$9,DATA!$D$9:$D$9,A170,DATA!$I$9:$I$9,$C$151,DATA!$B$9:$B$9,"&gt;="&amp;$B$1,DATA!$B$9:$B$9,"&lt;="&amp;$B$2)/C170</f>
        <v>#DIV/0!</v>
      </c>
      <c r="S170" s="26"/>
    </row>
    <row r="171" spans="1:21" ht="15.75" thickBot="1" x14ac:dyDescent="0.3">
      <c r="A171" s="45"/>
      <c r="B171" s="89"/>
      <c r="C171" s="36"/>
      <c r="D171" s="89"/>
      <c r="E171" s="39"/>
      <c r="F171" s="89"/>
      <c r="G171" s="39"/>
      <c r="H171" s="89"/>
      <c r="I171" s="39"/>
      <c r="J171" s="89"/>
      <c r="K171" s="39"/>
      <c r="L171" s="41"/>
      <c r="M171" s="31"/>
      <c r="N171" s="31"/>
      <c r="O171" s="31"/>
      <c r="P171" s="31"/>
      <c r="Q171" s="36"/>
    </row>
    <row r="172" spans="1:21" ht="15.75" thickBot="1" x14ac:dyDescent="0.3">
      <c r="B172" s="48">
        <f t="shared" ref="B172:K172" si="5">SUBTOTAL(9,B154:B171)</f>
        <v>0</v>
      </c>
      <c r="C172" s="49">
        <f t="shared" si="5"/>
        <v>0</v>
      </c>
      <c r="D172" s="48">
        <f t="shared" si="5"/>
        <v>0</v>
      </c>
      <c r="E172" s="49">
        <f t="shared" si="5"/>
        <v>0</v>
      </c>
      <c r="F172" s="48">
        <f t="shared" si="5"/>
        <v>0</v>
      </c>
      <c r="G172" s="49">
        <f t="shared" si="5"/>
        <v>0</v>
      </c>
      <c r="H172" s="48">
        <f t="shared" si="5"/>
        <v>0</v>
      </c>
      <c r="I172" s="49">
        <f t="shared" si="5"/>
        <v>0</v>
      </c>
      <c r="J172" s="48">
        <f t="shared" si="5"/>
        <v>0</v>
      </c>
      <c r="K172" s="49">
        <f t="shared" si="5"/>
        <v>0</v>
      </c>
    </row>
    <row r="173" spans="1:21" ht="42" customHeight="1" thickTop="1" x14ac:dyDescent="0.25">
      <c r="U173" s="92"/>
    </row>
    <row r="174" spans="1:21" ht="72" hidden="1" customHeight="1" x14ac:dyDescent="0.25">
      <c r="U174" s="92"/>
    </row>
    <row r="175" spans="1:21" ht="15.75" thickBot="1" x14ac:dyDescent="0.3">
      <c r="A175" s="55"/>
      <c r="B175" s="56"/>
      <c r="C175" s="52" t="s">
        <v>126</v>
      </c>
      <c r="U175" s="92"/>
    </row>
    <row r="176" spans="1:21" x14ac:dyDescent="0.25">
      <c r="A176" s="390" t="s">
        <v>49</v>
      </c>
      <c r="B176" s="375" t="s">
        <v>64</v>
      </c>
      <c r="C176" s="376"/>
      <c r="D176" s="375" t="s">
        <v>60</v>
      </c>
      <c r="E176" s="380"/>
      <c r="F176" s="375" t="s">
        <v>61</v>
      </c>
      <c r="G176" s="376"/>
      <c r="H176" s="375" t="s">
        <v>59</v>
      </c>
      <c r="I176" s="376"/>
      <c r="J176" s="375" t="s">
        <v>62</v>
      </c>
      <c r="K176" s="376"/>
      <c r="L176" s="377" t="s">
        <v>6</v>
      </c>
      <c r="M176" s="379" t="s">
        <v>7</v>
      </c>
      <c r="N176" s="379"/>
      <c r="O176" s="379"/>
      <c r="P176" s="379"/>
      <c r="Q176" s="376"/>
      <c r="U176" s="92"/>
    </row>
    <row r="177" spans="1:21" x14ac:dyDescent="0.25">
      <c r="A177" s="391"/>
      <c r="B177" s="33" t="s">
        <v>50</v>
      </c>
      <c r="C177" s="34" t="s">
        <v>51</v>
      </c>
      <c r="D177" s="33" t="s">
        <v>50</v>
      </c>
      <c r="E177" s="38" t="s">
        <v>51</v>
      </c>
      <c r="F177" s="33" t="s">
        <v>50</v>
      </c>
      <c r="G177" s="34" t="s">
        <v>51</v>
      </c>
      <c r="H177" s="33" t="s">
        <v>50</v>
      </c>
      <c r="I177" s="34" t="s">
        <v>51</v>
      </c>
      <c r="J177" s="33" t="s">
        <v>50</v>
      </c>
      <c r="K177" s="34" t="s">
        <v>51</v>
      </c>
      <c r="L177" s="378"/>
      <c r="M177" s="32" t="s">
        <v>52</v>
      </c>
      <c r="N177" s="32" t="s">
        <v>53</v>
      </c>
      <c r="O177" s="32" t="s">
        <v>54</v>
      </c>
      <c r="P177" s="32" t="s">
        <v>55</v>
      </c>
      <c r="Q177" s="40" t="s">
        <v>56</v>
      </c>
      <c r="U177" s="92"/>
    </row>
    <row r="178" spans="1:21" x14ac:dyDescent="0.25">
      <c r="A178" s="44" t="s">
        <v>161</v>
      </c>
      <c r="B178" s="163">
        <f>COUNTIFS(DATA!$D$9:$D$9,A178,DATA!$I$9:$I$9,$C$175,DATA!$B$9:$B$9,"&gt;="&amp;$B$1,DATA!$B$9:$B$9,"&lt;="&amp;$B$2)</f>
        <v>0</v>
      </c>
      <c r="C178" s="36">
        <f>SUMIFS(DATA!$J$9:$J$9,DATA!$D$9:$D$9,A178,DATA!$I$9:$I$9,$C$175,DATA!$B$9:$B$9,"&gt;="&amp;$B$1,DATA!$B$9:$B$9,"&lt;="&amp;$B$2)/1000</f>
        <v>0</v>
      </c>
      <c r="D178" s="163">
        <f>COUNTIFS(DATA!$D$9:$D$9,A178,DATA!$E$9:$E$9,$D$176,DATA!$I$9:$I$9,$C$175,DATA!$B$9:$B$9,"&gt;="&amp;$B$1,DATA!$B$9:$B$9,"&lt;="&amp;$B$2)</f>
        <v>0</v>
      </c>
      <c r="E178" s="39">
        <f>SUMIFS(DATA!$J$9:$J$9,DATA!$D$9:$D$9,A178,DATA!$E$9:$E$9,$D$176,DATA!$I$9:$I$9,$C$175,DATA!$B$9:$B$9,"&gt;="&amp;$B$1,DATA!$B$9:$B$9,"&lt;="&amp;$B$2)/1000</f>
        <v>0</v>
      </c>
      <c r="F178" s="163">
        <f>COUNTIFS(DATA!$D$9:$D$9,A178,DATA!$E$9:$E$9,$F$176,DATA!$I$9:$I$9,$C$175,DATA!$B$9:$B$9,"&gt;="&amp;$B$1,DATA!$B$9:$B$9,"&lt;="&amp;$B$2)</f>
        <v>0</v>
      </c>
      <c r="G178" s="39">
        <f>SUMIFS(DATA!$J$9:$J$9,DATA!$D$9:$D$9,A178,DATA!$E$9:$E$9,$F$176,DATA!$I$9:$I$9,$C$175,DATA!$B$9:$B$9,"&gt;="&amp;$B$1,DATA!$B$9:$B$9,"&lt;="&amp;$B$2)/1000</f>
        <v>0</v>
      </c>
      <c r="H178" s="163">
        <f>COUNTIFS(DATA!$D$9:$D$9,A178,DATA!$E$9:$E$9,$H$176,DATA!$I$9:$I$9,$C$175,DATA!$B$9:$B$9,"&gt;="&amp;$B$1,DATA!$B$9:$B$9,"&lt;="&amp;$B$2)</f>
        <v>0</v>
      </c>
      <c r="I178" s="39">
        <f>SUMIFS(DATA!$J$9:$J$9,DATA!$D$9:$D$9,A178,DATA!$E$9:$E$9,$H$176,DATA!$I$9:$I$9,$C$175,DATA!$B$9:$B$9,"&gt;="&amp;$B$1,DATA!$B$9:$B$9,"&lt;="&amp;$B$2)/1000</f>
        <v>0</v>
      </c>
      <c r="J178" s="163">
        <f>COUNTIFS(DATA!$D$9:$D$9,A178,DATA!$E$9:$E$9,$J$176,DATA!$I$9:$I$9,$C$175,DATA!$B$9:$B$9,"&gt;="&amp;$B$1,DATA!$B$9:$B$9,"&lt;="&amp;$B$2)</f>
        <v>0</v>
      </c>
      <c r="K178" s="39">
        <f>SUMIFS(DATA!$J$9:$J$9,DATA!$D$9:$D$9,A178,DATA!$E$9:$E$9,$J$176,DATA!$I$9:$I$9,$C$175,DATA!$B$9:$B$9,"&gt;="&amp;$B$1,DATA!$B$9:$B$9,"&lt;="&amp;$B$2)/1000</f>
        <v>0</v>
      </c>
      <c r="L178" s="41" t="e">
        <f>SUMIFS(DATA!$AI$9:$AI$9,DATA!$D$9:$D$9,A178,DATA!$I$9:$I$9,$C$175,DATA!$B$9:$B$9,"&gt;="&amp;$B$1,DATA!$B$9:$B$9,"&lt;="&amp;$B$2)/C178</f>
        <v>#DIV/0!</v>
      </c>
      <c r="M178" s="31" t="e">
        <f>SUMIFS(DATA!$AJ$9:$AJ$9,DATA!$D$9:$D$9,A178,DATA!$I$9:$I$9,$C$175,DATA!$B$9:$B$9,"&gt;="&amp;$B$1,DATA!$B$9:$B$9,"&lt;="&amp;$B$2)/C178</f>
        <v>#DIV/0!</v>
      </c>
      <c r="N178" s="31" t="e">
        <f>SUMIFS(DATA!$AK$9:$AK$9,DATA!$D$9:$D$9,A178,DATA!$I$9:$I$9,$C$175,DATA!$B$9:$B$9,"&gt;="&amp;$B$1,DATA!$B$9:$B$9,"&lt;="&amp;$B$2)/C178</f>
        <v>#DIV/0!</v>
      </c>
      <c r="O178" s="31" t="e">
        <f>SUMIFS(DATA!$AL$9:$AL$9,DATA!$D$9:$D$9,A178,DATA!$I$9:$I$9,$C$175,DATA!$B$9:$B$9,"&gt;="&amp;$B$1,DATA!$B$9:$B$9,"&lt;="&amp;$B$2)/C178</f>
        <v>#DIV/0!</v>
      </c>
      <c r="P178" s="31" t="e">
        <f>SUMIFS(DATA!$AM$9:$AM$9,DATA!$D$9:$D$9,A178,DATA!$I$9:$I$9,$C$175,DATA!$B$9:$B$9,"&gt;="&amp;$B$1,DATA!$B$9:$B$9,"&lt;="&amp;$B$2)/C178</f>
        <v>#DIV/0!</v>
      </c>
      <c r="Q178" s="36" t="e">
        <f>SUMIFS(DATA!$AN$9:$AN$9,DATA!$D$9:$D$9,A178,DATA!$I$9:$I$9,$C$175,DATA!$B$9:$B$9,"&gt;="&amp;$B$1,DATA!$B$9:$B$9,"&lt;="&amp;$B$2)/C178</f>
        <v>#DIV/0!</v>
      </c>
      <c r="U178" s="92"/>
    </row>
    <row r="179" spans="1:21" x14ac:dyDescent="0.25">
      <c r="A179" s="155" t="s">
        <v>44</v>
      </c>
      <c r="B179" s="184">
        <f>COUNTIFS(DATA!$D$9:$D$9,A179,DATA!$I$9:$I$9,$C$175,DATA!$B$9:$B$9,"&gt;="&amp;$B$1,DATA!$B$9:$B$9,"&lt;="&amp;$B$2)</f>
        <v>0</v>
      </c>
      <c r="C179" s="36">
        <f>SUMIFS(DATA!$J$9:$J$9,DATA!$D$9:$D$9,A179,DATA!$I$9:$I$9,$C$175,DATA!$B$9:$B$9,"&gt;="&amp;$B$1,DATA!$B$9:$B$9,"&lt;="&amp;$B$2)/1000</f>
        <v>0</v>
      </c>
      <c r="D179" s="184">
        <f>COUNTIFS(DATA!$D$9:$D$9,A179,DATA!$E$9:$E$9,$D$176,DATA!$I$9:$I$9,$C$175,DATA!$B$9:$B$9,"&gt;="&amp;$B$1,DATA!$B$9:$B$9,"&lt;="&amp;$B$2)</f>
        <v>0</v>
      </c>
      <c r="E179" s="39">
        <f>SUMIFS(DATA!$J$9:$J$9,DATA!$D$9:$D$9,A179,DATA!$E$9:$E$9,$D$176,DATA!$I$9:$I$9,$C$175,DATA!$B$9:$B$9,"&gt;="&amp;$B$1,DATA!$B$9:$B$9,"&lt;="&amp;$B$2)/1000</f>
        <v>0</v>
      </c>
      <c r="F179" s="184">
        <f>COUNTIFS(DATA!$D$9:$D$9,A179,DATA!$E$9:$E$9,$F$176,DATA!$I$9:$I$9,$C$175,DATA!$B$9:$B$9,"&gt;="&amp;$B$1,DATA!$B$9:$B$9,"&lt;="&amp;$B$2)</f>
        <v>0</v>
      </c>
      <c r="G179" s="39">
        <f>SUMIFS(DATA!$J$9:$J$9,DATA!$D$9:$D$9,A179,DATA!$E$9:$E$9,$F$176,DATA!$I$9:$I$9,$C$175,DATA!$B$9:$B$9,"&gt;="&amp;$B$1,DATA!$B$9:$B$9,"&lt;="&amp;$B$2)/1000</f>
        <v>0</v>
      </c>
      <c r="H179" s="184">
        <f>COUNTIFS(DATA!$D$9:$D$9,A179,DATA!$E$9:$E$9,$H$176,DATA!$I$9:$I$9,$C$175,DATA!$B$9:$B$9,"&gt;="&amp;$B$1,DATA!$B$9:$B$9,"&lt;="&amp;$B$2)</f>
        <v>0</v>
      </c>
      <c r="I179" s="39">
        <f>SUMIFS(DATA!$J$9:$J$9,DATA!$D$9:$D$9,A179,DATA!$E$9:$E$9,$H$176,DATA!$I$9:$I$9,$C$175,DATA!$B$9:$B$9,"&gt;="&amp;$B$1,DATA!$B$9:$B$9,"&lt;="&amp;$B$2)/1000</f>
        <v>0</v>
      </c>
      <c r="J179" s="184">
        <f>COUNTIFS(DATA!$D$9:$D$9,A179,DATA!$E$9:$E$9,$J$176,DATA!$I$9:$I$9,$C$175,DATA!$B$9:$B$9,"&gt;="&amp;$B$1,DATA!$B$9:$B$9,"&lt;="&amp;$B$2)</f>
        <v>0</v>
      </c>
      <c r="K179" s="39">
        <f>SUMIFS(DATA!$J$9:$J$9,DATA!$D$9:$D$9,A179,DATA!$E$9:$E$9,$J$176,DATA!$I$9:$I$9,$C$175,DATA!$B$9:$B$9,"&gt;="&amp;$B$1,DATA!$B$9:$B$9,"&lt;="&amp;$B$2)/1000</f>
        <v>0</v>
      </c>
      <c r="L179" s="41" t="e">
        <f>SUMIFS(DATA!$AI$9:$AI$9,DATA!$D$9:$D$9,A179,DATA!$I$9:$I$9,$C$175,DATA!$B$9:$B$9,"&gt;="&amp;$B$1,DATA!$B$9:$B$9,"&lt;="&amp;$B$2)/C179</f>
        <v>#DIV/0!</v>
      </c>
      <c r="M179" s="31" t="e">
        <f>SUMIFS(DATA!$AJ$9:$AJ$9,DATA!$D$9:$D$9,A179,DATA!$I$9:$I$9,$C$175,DATA!$B$9:$B$9,"&gt;="&amp;$B$1,DATA!$B$9:$B$9,"&lt;="&amp;$B$2)/C179</f>
        <v>#DIV/0!</v>
      </c>
      <c r="N179" s="31" t="e">
        <f>SUMIFS(DATA!$AK$9:$AK$9,DATA!$D$9:$D$9,A179,DATA!$I$9:$I$9,$C$175,DATA!$B$9:$B$9,"&gt;="&amp;$B$1,DATA!$B$9:$B$9,"&lt;="&amp;$B$2)/C179</f>
        <v>#DIV/0!</v>
      </c>
      <c r="O179" s="31" t="e">
        <f>SUMIFS(DATA!$AL$9:$AL$9,DATA!$D$9:$D$9,A179,DATA!$I$9:$I$9,$C$175,DATA!$B$9:$B$9,"&gt;="&amp;$B$1,DATA!$B$9:$B$9,"&lt;="&amp;$B$2)/C179</f>
        <v>#DIV/0!</v>
      </c>
      <c r="P179" s="31" t="e">
        <f>SUMIFS(DATA!$AM$9:$AM$9,DATA!$D$9:$D$9,A179,DATA!$I$9:$I$9,$C$175,DATA!$B$9:$B$9,"&gt;="&amp;$B$1,DATA!$B$9:$B$9,"&lt;="&amp;$B$2)/C179</f>
        <v>#DIV/0!</v>
      </c>
      <c r="Q179" s="36" t="e">
        <f>SUMIFS(DATA!$AN$9:$AN$9,DATA!$D$9:$D$9,A179,DATA!$I$9:$I$9,$C$175,DATA!$B$9:$B$9,"&gt;="&amp;$B$1,DATA!$B$9:$B$9,"&lt;="&amp;$B$2)/C179</f>
        <v>#DIV/0!</v>
      </c>
      <c r="U179" s="92"/>
    </row>
    <row r="180" spans="1:21" ht="15.75" thickBot="1" x14ac:dyDescent="0.3">
      <c r="A180" s="45"/>
      <c r="B180" s="163"/>
      <c r="C180" s="36"/>
      <c r="D180" s="163"/>
      <c r="E180" s="39"/>
      <c r="F180" s="163"/>
      <c r="G180" s="39"/>
      <c r="H180" s="163"/>
      <c r="I180" s="39"/>
      <c r="J180" s="163"/>
      <c r="K180" s="39"/>
      <c r="L180" s="41"/>
      <c r="M180" s="31"/>
      <c r="N180" s="31"/>
      <c r="O180" s="31"/>
      <c r="P180" s="31"/>
      <c r="Q180" s="36"/>
    </row>
    <row r="181" spans="1:21" ht="15.75" thickBot="1" x14ac:dyDescent="0.3">
      <c r="B181" s="48">
        <f t="shared" ref="B181:K181" si="6">SUBTOTAL(9,B178:B180)</f>
        <v>0</v>
      </c>
      <c r="C181" s="49">
        <f t="shared" si="6"/>
        <v>0</v>
      </c>
      <c r="D181" s="48">
        <f t="shared" si="6"/>
        <v>0</v>
      </c>
      <c r="E181" s="49">
        <f t="shared" si="6"/>
        <v>0</v>
      </c>
      <c r="F181" s="48">
        <f t="shared" si="6"/>
        <v>0</v>
      </c>
      <c r="G181" s="49">
        <f t="shared" si="6"/>
        <v>0</v>
      </c>
      <c r="H181" s="48">
        <f t="shared" si="6"/>
        <v>0</v>
      </c>
      <c r="I181" s="49">
        <f t="shared" si="6"/>
        <v>0</v>
      </c>
      <c r="J181" s="48">
        <f t="shared" si="6"/>
        <v>0</v>
      </c>
      <c r="K181" s="49">
        <f t="shared" si="6"/>
        <v>0</v>
      </c>
    </row>
    <row r="182" spans="1:21" ht="34.5" customHeight="1" thickTop="1" x14ac:dyDescent="0.25">
      <c r="B182" s="69"/>
      <c r="C182" s="70"/>
      <c r="D182" s="69"/>
      <c r="E182" s="70"/>
      <c r="F182" s="69"/>
      <c r="G182" s="70"/>
      <c r="H182" s="69"/>
      <c r="I182" s="70"/>
      <c r="J182" s="69"/>
      <c r="K182" s="70"/>
    </row>
    <row r="183" spans="1:21" ht="23.25" hidden="1" customHeight="1" x14ac:dyDescent="0.25">
      <c r="B183" s="69"/>
      <c r="C183" s="70"/>
      <c r="D183" s="69"/>
      <c r="E183" s="70"/>
      <c r="F183" s="69"/>
      <c r="G183" s="70"/>
      <c r="H183" s="69"/>
      <c r="I183" s="70"/>
      <c r="J183" s="69"/>
      <c r="K183" s="70"/>
      <c r="L183" s="132"/>
    </row>
    <row r="184" spans="1:21" s="221" customFormat="1" ht="51.75" hidden="1" customHeight="1" x14ac:dyDescent="0.25">
      <c r="B184" s="69"/>
      <c r="C184" s="70"/>
      <c r="D184" s="69"/>
      <c r="E184" s="70"/>
      <c r="F184" s="69"/>
      <c r="G184" s="70"/>
      <c r="H184" s="69"/>
      <c r="I184" s="70"/>
      <c r="J184" s="69"/>
      <c r="K184" s="70"/>
      <c r="L184" s="132"/>
      <c r="S184" s="26"/>
    </row>
    <row r="185" spans="1:21" s="221" customFormat="1" ht="51.75" hidden="1" customHeight="1" x14ac:dyDescent="0.25">
      <c r="B185" s="69"/>
      <c r="C185" s="70"/>
      <c r="D185" s="69"/>
      <c r="E185" s="70"/>
      <c r="F185" s="69"/>
      <c r="G185" s="70"/>
      <c r="H185" s="69"/>
      <c r="I185" s="70"/>
      <c r="J185" s="69"/>
      <c r="K185" s="70"/>
      <c r="L185" s="132"/>
      <c r="S185" s="26"/>
    </row>
    <row r="186" spans="1:21" s="221" customFormat="1" ht="21.75" customHeight="1" thickBot="1" x14ac:dyDescent="0.3">
      <c r="B186" s="69"/>
      <c r="C186" s="246" t="s">
        <v>184</v>
      </c>
      <c r="D186" s="69"/>
      <c r="E186" s="70"/>
      <c r="F186" s="69"/>
      <c r="G186" s="70"/>
      <c r="H186" s="69"/>
      <c r="I186" s="70"/>
      <c r="J186" s="69"/>
      <c r="K186" s="70"/>
      <c r="L186" s="132"/>
      <c r="S186" s="26"/>
    </row>
    <row r="187" spans="1:21" s="221" customFormat="1" ht="18" customHeight="1" x14ac:dyDescent="0.25">
      <c r="A187" s="390" t="s">
        <v>49</v>
      </c>
      <c r="B187" s="375" t="s">
        <v>64</v>
      </c>
      <c r="C187" s="376"/>
      <c r="D187" s="375" t="s">
        <v>60</v>
      </c>
      <c r="E187" s="380"/>
      <c r="F187" s="375" t="s">
        <v>61</v>
      </c>
      <c r="G187" s="376"/>
      <c r="H187" s="375" t="s">
        <v>59</v>
      </c>
      <c r="I187" s="376"/>
      <c r="J187" s="375" t="s">
        <v>62</v>
      </c>
      <c r="K187" s="376"/>
      <c r="L187" s="377" t="s">
        <v>6</v>
      </c>
      <c r="M187" s="379" t="s">
        <v>7</v>
      </c>
      <c r="N187" s="379"/>
      <c r="O187" s="379"/>
      <c r="P187" s="379"/>
      <c r="Q187" s="376"/>
      <c r="S187" s="26"/>
    </row>
    <row r="188" spans="1:21" s="221" customFormat="1" ht="18" customHeight="1" x14ac:dyDescent="0.25">
      <c r="A188" s="391"/>
      <c r="B188" s="33" t="s">
        <v>50</v>
      </c>
      <c r="C188" s="34" t="s">
        <v>51</v>
      </c>
      <c r="D188" s="33" t="s">
        <v>50</v>
      </c>
      <c r="E188" s="38" t="s">
        <v>51</v>
      </c>
      <c r="F188" s="33" t="s">
        <v>50</v>
      </c>
      <c r="G188" s="34" t="s">
        <v>51</v>
      </c>
      <c r="H188" s="33" t="s">
        <v>50</v>
      </c>
      <c r="I188" s="34" t="s">
        <v>51</v>
      </c>
      <c r="J188" s="33" t="s">
        <v>50</v>
      </c>
      <c r="K188" s="34" t="s">
        <v>51</v>
      </c>
      <c r="L188" s="378"/>
      <c r="M188" s="32" t="s">
        <v>52</v>
      </c>
      <c r="N188" s="32" t="s">
        <v>53</v>
      </c>
      <c r="O188" s="32" t="s">
        <v>54</v>
      </c>
      <c r="P188" s="32" t="s">
        <v>55</v>
      </c>
      <c r="Q188" s="40" t="s">
        <v>56</v>
      </c>
      <c r="S188" s="26"/>
    </row>
    <row r="189" spans="1:21" s="221" customFormat="1" ht="18" customHeight="1" x14ac:dyDescent="0.25">
      <c r="A189" s="179" t="s">
        <v>161</v>
      </c>
      <c r="B189" s="239">
        <f>COUNTIFS(DATA!$D$9:$D$9,A189,DATA!$I$9:$I$9,$C$186,DATA!$B$9:$B$9,"&gt;="&amp;$B$1,DATA!$B$9:$B$9,"&lt;="&amp;$B$2)</f>
        <v>0</v>
      </c>
      <c r="C189" s="36">
        <f>SUMIFS(DATA!$J$9:$J$9,DATA!$D$9:$D$9,A189,DATA!$I$9:$I$9,$C$186,DATA!$B$9:$B$9,"&gt;="&amp;$B$1,DATA!$B$9:$B$9,"&lt;="&amp;$B$2)/1000</f>
        <v>0</v>
      </c>
      <c r="D189" s="239">
        <f>COUNTIFS(DATA!$D$9:$D$9,A189,DATA!$E$9:$E$9,$D$176,DATA!$I$9:$I$9,$C$186,DATA!$B$9:$B$9,"&gt;="&amp;$B$1,DATA!$B$9:$B$9,"&lt;="&amp;$B$2)</f>
        <v>0</v>
      </c>
      <c r="E189" s="39">
        <f>SUMIFS(DATA!$J$9:$J$9,DATA!$D$9:$D$9,A189,DATA!$E$9:$E$9,$D$176,DATA!$I$9:$I$9,$C$186,DATA!$B$9:$B$9,"&gt;="&amp;$B$1,DATA!$B$9:$B$9,"&lt;="&amp;$B$2)/1000</f>
        <v>0</v>
      </c>
      <c r="F189" s="239">
        <f>COUNTIFS(DATA!$D$9:$D$9,A189,DATA!$E$9:$E$9,$F$176,DATA!$I$9:$I$9,$C$186,DATA!$B$9:$B$9,"&gt;="&amp;$B$1,DATA!$B$9:$B$9,"&lt;="&amp;$B$2)</f>
        <v>0</v>
      </c>
      <c r="G189" s="39">
        <f>SUMIFS(DATA!$J$9:$J$9,DATA!$D$9:$D$9,A189,DATA!$E$9:$E$9,$F$176,DATA!$I$9:$I$9,$C$186,DATA!$B$9:$B$9,"&gt;="&amp;$B$1,DATA!$B$9:$B$9,"&lt;="&amp;$B$2)/1000</f>
        <v>0</v>
      </c>
      <c r="H189" s="239">
        <f>COUNTIFS(DATA!$D$9:$D$9,A189,DATA!$E$9:$E$9,$H$176,DATA!$I$9:$I$9,$C$186,DATA!$B$9:$B$9,"&gt;="&amp;$B$1,DATA!$B$9:$B$9,"&lt;="&amp;$B$2)</f>
        <v>0</v>
      </c>
      <c r="I189" s="39">
        <f>SUMIFS(DATA!$J$9:$J$9,DATA!$D$9:$D$9,A189,DATA!$E$9:$E$9,$H$176,DATA!$I$9:$I$9,$C$186,DATA!$B$9:$B$9,"&gt;="&amp;$B$1,DATA!$B$9:$B$9,"&lt;="&amp;$B$2)/1000</f>
        <v>0</v>
      </c>
      <c r="J189" s="239">
        <f>COUNTIFS(DATA!$D$9:$D$9,A189,DATA!$E$9:$E$9,$J$176,DATA!$I$9:$I$9,$C$186,DATA!$B$9:$B$9,"&gt;="&amp;$B$1,DATA!$B$9:$B$9,"&lt;="&amp;$B$2)</f>
        <v>0</v>
      </c>
      <c r="K189" s="36">
        <f>SUMIFS(DATA!$J$9:$J$9,DATA!$D$9:$D$9,A189,DATA!$E$9:$E$9,$J$176,DATA!$I$9:$I$9,$C$186,DATA!$B$9:$B$9,"&gt;="&amp;$B$1,DATA!$B$9:$B$9,"&lt;="&amp;$B$2)/1000</f>
        <v>0</v>
      </c>
      <c r="L189" s="244" t="e">
        <f>SUMIFS(DATA!$AI$9:$AI$9,DATA!$D$9:$D$9,A189,DATA!$I$9:$I$9,$C$186,DATA!$B$9:$B$9,"&gt;="&amp;$B$1,DATA!$B$9:$B$9,"&lt;="&amp;$B$2)/C189</f>
        <v>#DIV/0!</v>
      </c>
      <c r="M189" s="31" t="e">
        <f>SUMIFS(DATA!$AJ$9:$AJ$9,DATA!$D$9:$D$9,A189,DATA!$I$9:$I$9,$C$186,DATA!$B$9:$B$9,"&gt;="&amp;$B$1,DATA!$B$9:$B$9,"&lt;="&amp;$B$2)/C189</f>
        <v>#DIV/0!</v>
      </c>
      <c r="N189" s="241" t="e">
        <f>SUMIFS(DATA!$AK$9:$AK$9,DATA!$D$9:$D$9,A189,DATA!$I$9:$I$9,$C$186,DATA!$B$9:$B$9,"&gt;="&amp;$B$1,DATA!$B$9:$B$9,"&lt;="&amp;$B$2)/C189</f>
        <v>#DIV/0!</v>
      </c>
      <c r="O189" s="245" t="e">
        <f>SUMIFS(DATA!$AL$9:$AL$9,DATA!$D$9:$D$9,A189,DATA!$I$9:$I$9,$C$186,DATA!$B$9:$B$9,"&gt;="&amp;$B$1,DATA!$B$9:$B$9,"&lt;="&amp;$B$2)/C189</f>
        <v>#DIV/0!</v>
      </c>
      <c r="P189" s="31" t="e">
        <f>SUMIFS(DATA!$AM$9:$AM$9,DATA!$D$9:$D$9,A189,DATA!$I$9:$I$9,$C$186,DATA!$B$9:$B$9,"&gt;="&amp;$B$1,DATA!$B$9:$B$9,"&lt;="&amp;$B$2)/C189</f>
        <v>#DIV/0!</v>
      </c>
      <c r="Q189" s="36" t="e">
        <f>SUMIFS(DATA!$AN$9:$AN$9,DATA!$D$9:$D$9,A189,DATA!$I$9:$I$9,$C$186,DATA!$B$9:$B$9,"&gt;="&amp;$B$1,DATA!$B$9:$B$9,"&lt;="&amp;$B$2)/C189</f>
        <v>#DIV/0!</v>
      </c>
      <c r="S189" s="26"/>
    </row>
    <row r="190" spans="1:21" s="221" customFormat="1" ht="18" customHeight="1" x14ac:dyDescent="0.25">
      <c r="A190" s="222"/>
      <c r="B190" s="239"/>
      <c r="C190" s="36"/>
      <c r="D190" s="239"/>
      <c r="E190" s="39"/>
      <c r="F190" s="239"/>
      <c r="G190" s="39"/>
      <c r="H190" s="239"/>
      <c r="I190" s="39"/>
      <c r="J190" s="239"/>
      <c r="K190" s="36"/>
      <c r="L190" s="41"/>
      <c r="M190" s="31"/>
      <c r="N190" s="31"/>
      <c r="O190" s="31"/>
      <c r="P190" s="31"/>
      <c r="Q190" s="36"/>
      <c r="S190" s="26"/>
    </row>
    <row r="191" spans="1:21" s="221" customFormat="1" ht="18" customHeight="1" thickBot="1" x14ac:dyDescent="0.3">
      <c r="A191" s="45"/>
      <c r="B191" s="239"/>
      <c r="C191" s="36"/>
      <c r="D191" s="239"/>
      <c r="E191" s="39"/>
      <c r="F191" s="239"/>
      <c r="G191" s="39"/>
      <c r="H191" s="239"/>
      <c r="I191" s="39"/>
      <c r="J191" s="239"/>
      <c r="K191" s="36"/>
      <c r="L191" s="41"/>
      <c r="M191" s="31"/>
      <c r="N191" s="31"/>
      <c r="O191" s="31"/>
      <c r="P191" s="31"/>
      <c r="Q191" s="36"/>
      <c r="S191" s="26"/>
    </row>
    <row r="192" spans="1:21" s="221" customFormat="1" ht="18" customHeight="1" thickBot="1" x14ac:dyDescent="0.3">
      <c r="B192" s="242">
        <f t="shared" ref="B192:K192" si="7">SUBTOTAL(9,B189:B191)</f>
        <v>0</v>
      </c>
      <c r="C192" s="243">
        <f t="shared" si="7"/>
        <v>0</v>
      </c>
      <c r="D192" s="242">
        <f t="shared" si="7"/>
        <v>0</v>
      </c>
      <c r="E192" s="243">
        <f t="shared" si="7"/>
        <v>0</v>
      </c>
      <c r="F192" s="242">
        <f t="shared" si="7"/>
        <v>0</v>
      </c>
      <c r="G192" s="243">
        <f t="shared" si="7"/>
        <v>0</v>
      </c>
      <c r="H192" s="242">
        <f t="shared" si="7"/>
        <v>0</v>
      </c>
      <c r="I192" s="243">
        <f t="shared" si="7"/>
        <v>0</v>
      </c>
      <c r="J192" s="242">
        <f t="shared" si="7"/>
        <v>0</v>
      </c>
      <c r="K192" s="243">
        <f t="shared" si="7"/>
        <v>0</v>
      </c>
      <c r="S192" s="26"/>
    </row>
    <row r="193" spans="1:19" s="221" customFormat="1" ht="18" customHeight="1" x14ac:dyDescent="0.25">
      <c r="B193" s="69"/>
      <c r="C193" s="70"/>
      <c r="D193" s="69"/>
      <c r="E193" s="70"/>
      <c r="F193" s="69"/>
      <c r="G193" s="70"/>
      <c r="H193" s="69"/>
      <c r="I193" s="70"/>
      <c r="J193" s="69"/>
      <c r="K193" s="70"/>
      <c r="L193" s="132"/>
      <c r="S193" s="26"/>
    </row>
    <row r="194" spans="1:19" s="221" customFormat="1" ht="18" hidden="1" customHeight="1" x14ac:dyDescent="0.25">
      <c r="B194" s="69"/>
      <c r="C194" s="70"/>
      <c r="D194" s="69"/>
      <c r="E194" s="70"/>
      <c r="F194" s="69"/>
      <c r="G194" s="70"/>
      <c r="H194" s="69"/>
      <c r="I194" s="70"/>
      <c r="J194" s="69"/>
      <c r="K194" s="70"/>
      <c r="L194" s="132"/>
      <c r="S194" s="26"/>
    </row>
    <row r="195" spans="1:19" s="221" customFormat="1" ht="18" hidden="1" customHeight="1" x14ac:dyDescent="0.25">
      <c r="B195" s="69"/>
      <c r="C195" s="70"/>
      <c r="D195" s="69"/>
      <c r="E195" s="70"/>
      <c r="F195" s="69"/>
      <c r="G195" s="70"/>
      <c r="H195" s="69"/>
      <c r="I195" s="70"/>
      <c r="J195" s="69"/>
      <c r="K195" s="70"/>
      <c r="L195" s="132"/>
      <c r="S195" s="26"/>
    </row>
    <row r="196" spans="1:19" s="221" customFormat="1" ht="18" hidden="1" customHeight="1" x14ac:dyDescent="0.25">
      <c r="B196" s="69"/>
      <c r="C196" s="70"/>
      <c r="D196" s="69"/>
      <c r="E196" s="70"/>
      <c r="F196" s="69"/>
      <c r="G196" s="70"/>
      <c r="H196" s="69"/>
      <c r="I196" s="70"/>
      <c r="J196" s="69"/>
      <c r="K196" s="70"/>
      <c r="L196" s="132"/>
      <c r="S196" s="26"/>
    </row>
    <row r="197" spans="1:19" s="221" customFormat="1" ht="18" hidden="1" customHeight="1" x14ac:dyDescent="0.25">
      <c r="B197" s="69"/>
      <c r="C197" s="70"/>
      <c r="D197" s="69"/>
      <c r="E197" s="70"/>
      <c r="F197" s="69"/>
      <c r="G197" s="70"/>
      <c r="H197" s="69"/>
      <c r="I197" s="70"/>
      <c r="J197" s="69"/>
      <c r="K197" s="70"/>
      <c r="L197" s="132"/>
      <c r="S197" s="26"/>
    </row>
    <row r="198" spans="1:19" s="221" customFormat="1" ht="18" hidden="1" customHeight="1" x14ac:dyDescent="0.25">
      <c r="B198" s="69"/>
      <c r="C198" s="70"/>
      <c r="D198" s="69"/>
      <c r="E198" s="70"/>
      <c r="F198" s="69"/>
      <c r="G198" s="70"/>
      <c r="H198" s="69"/>
      <c r="I198" s="70"/>
      <c r="J198" s="69"/>
      <c r="K198" s="70"/>
      <c r="L198" s="132"/>
      <c r="S198" s="26"/>
    </row>
    <row r="199" spans="1:19" s="221" customFormat="1" ht="18" customHeight="1" x14ac:dyDescent="0.25">
      <c r="B199" s="69"/>
      <c r="C199" s="70"/>
      <c r="D199" s="69"/>
      <c r="E199" s="70"/>
      <c r="F199" s="69"/>
      <c r="G199" s="70"/>
      <c r="H199" s="69"/>
      <c r="I199" s="70"/>
      <c r="J199" s="69"/>
      <c r="K199" s="70"/>
      <c r="L199" s="132"/>
      <c r="S199" s="26"/>
    </row>
    <row r="200" spans="1:19" s="221" customFormat="1" ht="18" customHeight="1" thickBot="1" x14ac:dyDescent="0.3">
      <c r="B200" s="69"/>
      <c r="C200" s="251" t="s">
        <v>185</v>
      </c>
      <c r="D200" s="69"/>
      <c r="E200" s="70"/>
      <c r="F200" s="69"/>
      <c r="G200" s="70"/>
      <c r="H200" s="69"/>
      <c r="I200" s="70"/>
      <c r="J200" s="69"/>
      <c r="K200" s="70"/>
      <c r="L200" s="132"/>
      <c r="S200" s="26"/>
    </row>
    <row r="201" spans="1:19" s="221" customFormat="1" ht="18" customHeight="1" x14ac:dyDescent="0.25">
      <c r="A201" s="390" t="s">
        <v>49</v>
      </c>
      <c r="B201" s="375" t="s">
        <v>64</v>
      </c>
      <c r="C201" s="376"/>
      <c r="D201" s="375" t="s">
        <v>60</v>
      </c>
      <c r="E201" s="380"/>
      <c r="F201" s="375" t="s">
        <v>61</v>
      </c>
      <c r="G201" s="376"/>
      <c r="H201" s="375" t="s">
        <v>59</v>
      </c>
      <c r="I201" s="376"/>
      <c r="J201" s="375" t="s">
        <v>62</v>
      </c>
      <c r="K201" s="376"/>
      <c r="L201" s="377" t="s">
        <v>6</v>
      </c>
      <c r="M201" s="379" t="s">
        <v>7</v>
      </c>
      <c r="N201" s="379"/>
      <c r="O201" s="379"/>
      <c r="P201" s="379"/>
      <c r="Q201" s="376"/>
      <c r="S201" s="26"/>
    </row>
    <row r="202" spans="1:19" s="221" customFormat="1" ht="18" customHeight="1" x14ac:dyDescent="0.25">
      <c r="A202" s="391"/>
      <c r="B202" s="33" t="s">
        <v>50</v>
      </c>
      <c r="C202" s="34" t="s">
        <v>51</v>
      </c>
      <c r="D202" s="33" t="s">
        <v>50</v>
      </c>
      <c r="E202" s="38" t="s">
        <v>51</v>
      </c>
      <c r="F202" s="33" t="s">
        <v>50</v>
      </c>
      <c r="G202" s="34" t="s">
        <v>51</v>
      </c>
      <c r="H202" s="33" t="s">
        <v>50</v>
      </c>
      <c r="I202" s="34" t="s">
        <v>51</v>
      </c>
      <c r="J202" s="33" t="s">
        <v>50</v>
      </c>
      <c r="K202" s="34" t="s">
        <v>51</v>
      </c>
      <c r="L202" s="378"/>
      <c r="M202" s="32" t="s">
        <v>52</v>
      </c>
      <c r="N202" s="32" t="s">
        <v>53</v>
      </c>
      <c r="O202" s="32" t="s">
        <v>54</v>
      </c>
      <c r="P202" s="32" t="s">
        <v>55</v>
      </c>
      <c r="Q202" s="40" t="s">
        <v>56</v>
      </c>
      <c r="S202" s="26"/>
    </row>
    <row r="203" spans="1:19" s="221" customFormat="1" ht="18" customHeight="1" x14ac:dyDescent="0.25">
      <c r="A203" s="179" t="s">
        <v>161</v>
      </c>
      <c r="B203" s="249">
        <f>COUNTIFS(DATA!$D$9:$D$9,A203,DATA!$I$9:$I$9,$C$200,DATA!$B$9:$B$9,"&gt;="&amp;$B$1,DATA!$B$9:$B$9,"&lt;="&amp;$B$2)</f>
        <v>0</v>
      </c>
      <c r="C203" s="36">
        <f>SUMIFS(DATA!$J$9:$J$9,DATA!$D$9:$D$9,A203,DATA!$I$9:$I$9,$C$200,DATA!$B$9:$B$9,"&gt;="&amp;$B$1,DATA!$B$9:$B$9,"&lt;="&amp;$B$2)/1000</f>
        <v>0</v>
      </c>
      <c r="D203" s="249">
        <f>COUNTIFS(DATA!$D$9:$D$9,A203,DATA!$E$9:$E$9,$D$176,DATA!$I$9:$I$9,$C$200,DATA!$B$9:$B$9,"&gt;="&amp;$B$1,DATA!$B$9:$B$9,"&lt;="&amp;$B$2)</f>
        <v>0</v>
      </c>
      <c r="E203" s="39">
        <f>SUMIFS(DATA!$J$9:$J$9,DATA!$D$9:$D$9,A203,DATA!$E$9:$E$9,$D$176,DATA!$I$9:$I$9,$C$200,DATA!$B$9:$B$9,"&gt;="&amp;$B$1,DATA!$B$9:$B$9,"&lt;="&amp;$B$2)/1000</f>
        <v>0</v>
      </c>
      <c r="F203" s="249">
        <f>COUNTIFS(DATA!$D$9:$D$9,A203,DATA!$E$9:$E$9,$F$176,DATA!$I$9:$I$9,$C$200,DATA!$B$9:$B$9,"&gt;="&amp;$B$1,DATA!$B$9:$B$9,"&lt;="&amp;$B$2)</f>
        <v>0</v>
      </c>
      <c r="G203" s="39">
        <f>SUMIFS(DATA!$J$9:$J$9,DATA!$D$9:$D$9,A203,DATA!$E$9:$E$9,$F$176,DATA!$I$9:$I$9,$C$200,DATA!$B$9:$B$9,"&gt;="&amp;$B$1,DATA!$B$9:$B$9,"&lt;="&amp;$B$2)/1000</f>
        <v>0</v>
      </c>
      <c r="H203" s="249">
        <f>COUNTIFS(DATA!$D$9:$D$9,A203,DATA!$E$9:$E$9,$H$176,DATA!$I$9:$I$9,$C$200,DATA!$B$9:$B$9,"&gt;="&amp;$B$1,DATA!$B$9:$B$9,"&lt;="&amp;$B$2)</f>
        <v>0</v>
      </c>
      <c r="I203" s="39">
        <f>SUMIFS(DATA!$J$9:$J$9,DATA!$D$9:$D$9,A203,DATA!$E$9:$E$9,$H$176,DATA!$I$9:$I$9,$C$200,DATA!$B$9:$B$9,"&gt;="&amp;$B$1,DATA!$B$9:$B$9,"&lt;="&amp;$B$2)/1000</f>
        <v>0</v>
      </c>
      <c r="J203" s="249">
        <f>COUNTIFS(DATA!$D$9:$D$9,A203,DATA!$E$9:$E$9,$J$176,DATA!$I$9:$I$9,$C$200,DATA!$B$9:$B$9,"&gt;="&amp;$B$1,DATA!$B$9:$B$9,"&lt;="&amp;$B$2)</f>
        <v>0</v>
      </c>
      <c r="K203" s="36">
        <f>SUMIFS(DATA!$J$9:$J$9,DATA!$D$9:$D$9,A203,DATA!$E$9:$E$9,$J$176,DATA!$I$9:$I$9,$C$200,DATA!$B$9:$B$9,"&gt;="&amp;$B$1,DATA!$B$9:$B$9,"&lt;="&amp;$B$2)/1000</f>
        <v>0</v>
      </c>
      <c r="L203" s="244" t="e">
        <f>SUMIFS(DATA!$AI$9:$AI$9,DATA!$D$9:$D$9,A203,DATA!$I$9:$I$9,$C$200,DATA!$B$9:$B$9,"&gt;="&amp;$B$1,DATA!$B$9:$B$9,"&lt;="&amp;$B$2)/C203</f>
        <v>#DIV/0!</v>
      </c>
      <c r="M203" s="31" t="e">
        <f>SUMIFS(DATA!$AJ$9:$AJ$9,DATA!$D$9:$D$9,A203,DATA!$I$9:$I$9,$C$200,DATA!$B$9:$B$9,"&gt;="&amp;$B$1,DATA!$B$9:$B$9,"&lt;="&amp;$B$2)/C203</f>
        <v>#DIV/0!</v>
      </c>
      <c r="N203" s="241" t="e">
        <f>SUMIFS(DATA!$AK$9:$AK$9,DATA!$D$9:$D$9,A203,DATA!$I$9:$I$9,$C$200,DATA!$B$9:$B$9,"&gt;="&amp;$B$1,DATA!$B$9:$B$9,"&lt;="&amp;$B$2)/C203</f>
        <v>#DIV/0!</v>
      </c>
      <c r="O203" s="245" t="e">
        <f>SUMIFS(DATA!$AL$9:$AL$9,DATA!$D$9:$D$9,A203,DATA!$I$9:$I$9,$C$200,DATA!$B$9:$B$9,"&gt;="&amp;$B$1,DATA!$B$9:$B$9,"&lt;="&amp;$B$2)/C203</f>
        <v>#DIV/0!</v>
      </c>
      <c r="P203" s="31" t="e">
        <f>SUMIFS(DATA!$AM$9:$AM$9,DATA!$D$9:$D$9,A203,DATA!$I$9:$I$9,$C$200,DATA!$B$9:$B$9,"&gt;="&amp;$B$1,DATA!$B$9:$B$9,"&lt;="&amp;$B$2)/C203</f>
        <v>#DIV/0!</v>
      </c>
      <c r="Q203" s="36" t="e">
        <f>SUMIFS(DATA!$AN$9:$AN$9,DATA!$D$9:$D$9,A203,DATA!$I$9:$I$9,$C$200,DATA!$B$9:$B$9,"&gt;="&amp;$B$1,DATA!$B$9:$B$9,"&lt;="&amp;$B$2)/C203</f>
        <v>#DIV/0!</v>
      </c>
      <c r="S203" s="26"/>
    </row>
    <row r="204" spans="1:19" s="221" customFormat="1" ht="18" customHeight="1" x14ac:dyDescent="0.25">
      <c r="A204" s="222"/>
      <c r="B204" s="249"/>
      <c r="C204" s="36"/>
      <c r="D204" s="249"/>
      <c r="E204" s="39"/>
      <c r="F204" s="249"/>
      <c r="G204" s="39"/>
      <c r="H204" s="249"/>
      <c r="I204" s="39"/>
      <c r="J204" s="249"/>
      <c r="K204" s="36"/>
      <c r="L204" s="41"/>
      <c r="M204" s="31"/>
      <c r="N204" s="31"/>
      <c r="O204" s="31"/>
      <c r="P204" s="31"/>
      <c r="Q204" s="36"/>
      <c r="S204" s="26"/>
    </row>
    <row r="205" spans="1:19" s="221" customFormat="1" ht="18" customHeight="1" thickBot="1" x14ac:dyDescent="0.3">
      <c r="A205" s="45"/>
      <c r="B205" s="249"/>
      <c r="C205" s="36"/>
      <c r="D205" s="249"/>
      <c r="E205" s="39"/>
      <c r="F205" s="249"/>
      <c r="G205" s="39"/>
      <c r="H205" s="249"/>
      <c r="I205" s="39"/>
      <c r="J205" s="249"/>
      <c r="K205" s="36"/>
      <c r="L205" s="41"/>
      <c r="M205" s="31"/>
      <c r="N205" s="31"/>
      <c r="O205" s="31"/>
      <c r="P205" s="31"/>
      <c r="Q205" s="36"/>
      <c r="S205" s="26"/>
    </row>
    <row r="206" spans="1:19" s="221" customFormat="1" ht="18" customHeight="1" thickBot="1" x14ac:dyDescent="0.3">
      <c r="B206" s="242">
        <f t="shared" ref="B206:K206" si="8">SUBTOTAL(9,B203:B205)</f>
        <v>0</v>
      </c>
      <c r="C206" s="243">
        <f t="shared" si="8"/>
        <v>0</v>
      </c>
      <c r="D206" s="242">
        <f t="shared" si="8"/>
        <v>0</v>
      </c>
      <c r="E206" s="243">
        <f t="shared" si="8"/>
        <v>0</v>
      </c>
      <c r="F206" s="242">
        <f t="shared" si="8"/>
        <v>0</v>
      </c>
      <c r="G206" s="243">
        <f t="shared" si="8"/>
        <v>0</v>
      </c>
      <c r="H206" s="242">
        <f t="shared" si="8"/>
        <v>0</v>
      </c>
      <c r="I206" s="243">
        <f t="shared" si="8"/>
        <v>0</v>
      </c>
      <c r="J206" s="242">
        <f t="shared" si="8"/>
        <v>0</v>
      </c>
      <c r="K206" s="243">
        <f t="shared" si="8"/>
        <v>0</v>
      </c>
      <c r="S206" s="26"/>
    </row>
    <row r="207" spans="1:19" s="221" customFormat="1" ht="18" customHeight="1" x14ac:dyDescent="0.25">
      <c r="B207" s="69"/>
      <c r="C207" s="70"/>
      <c r="D207" s="69"/>
      <c r="E207" s="70"/>
      <c r="F207" s="69"/>
      <c r="G207" s="70"/>
      <c r="H207" s="69"/>
      <c r="I207" s="70"/>
      <c r="J207" s="69"/>
      <c r="K207" s="70"/>
      <c r="L207" s="132"/>
      <c r="S207" s="26"/>
    </row>
    <row r="208" spans="1:19" s="221" customFormat="1" ht="18" hidden="1" customHeight="1" x14ac:dyDescent="0.25">
      <c r="B208" s="69"/>
      <c r="C208" s="70"/>
      <c r="D208" s="69"/>
      <c r="E208" s="70"/>
      <c r="F208" s="69"/>
      <c r="G208" s="70"/>
      <c r="H208" s="69"/>
      <c r="I208" s="70"/>
      <c r="J208" s="69"/>
      <c r="K208" s="70"/>
      <c r="L208" s="132"/>
      <c r="S208" s="26"/>
    </row>
    <row r="209" spans="1:19" s="221" customFormat="1" ht="18" hidden="1" customHeight="1" x14ac:dyDescent="0.25">
      <c r="B209" s="69"/>
      <c r="C209" s="70"/>
      <c r="D209" s="69"/>
      <c r="E209" s="70"/>
      <c r="F209" s="69"/>
      <c r="G209" s="70"/>
      <c r="H209" s="69"/>
      <c r="I209" s="70"/>
      <c r="J209" s="69"/>
      <c r="K209" s="70"/>
      <c r="L209" s="132"/>
      <c r="S209" s="26"/>
    </row>
    <row r="210" spans="1:19" s="221" customFormat="1" ht="18" hidden="1" customHeight="1" x14ac:dyDescent="0.25">
      <c r="B210" s="69"/>
      <c r="C210" s="70"/>
      <c r="D210" s="69"/>
      <c r="E210" s="70"/>
      <c r="F210" s="69"/>
      <c r="G210" s="70"/>
      <c r="H210" s="69"/>
      <c r="I210" s="70"/>
      <c r="J210" s="69"/>
      <c r="K210" s="70"/>
      <c r="L210" s="132"/>
      <c r="S210" s="26"/>
    </row>
    <row r="211" spans="1:19" s="221" customFormat="1" ht="18" hidden="1" customHeight="1" x14ac:dyDescent="0.25">
      <c r="B211" s="69"/>
      <c r="C211" s="70"/>
      <c r="D211" s="69"/>
      <c r="E211" s="70"/>
      <c r="F211" s="69"/>
      <c r="G211" s="70"/>
      <c r="H211" s="69"/>
      <c r="I211" s="70"/>
      <c r="J211" s="69"/>
      <c r="K211" s="70"/>
      <c r="L211" s="132"/>
      <c r="S211" s="26"/>
    </row>
    <row r="212" spans="1:19" s="221" customFormat="1" ht="18" hidden="1" customHeight="1" x14ac:dyDescent="0.25">
      <c r="B212" s="69"/>
      <c r="C212" s="70"/>
      <c r="D212" s="69"/>
      <c r="E212" s="70"/>
      <c r="F212" s="69"/>
      <c r="G212" s="70"/>
      <c r="H212" s="69"/>
      <c r="I212" s="70"/>
      <c r="J212" s="69"/>
      <c r="K212" s="70"/>
      <c r="L212" s="132"/>
      <c r="S212" s="26"/>
    </row>
    <row r="213" spans="1:19" s="221" customFormat="1" ht="18" hidden="1" customHeight="1" x14ac:dyDescent="0.25">
      <c r="B213" s="69"/>
      <c r="C213" s="70"/>
      <c r="D213" s="69"/>
      <c r="E213" s="70"/>
      <c r="F213" s="69"/>
      <c r="G213" s="70"/>
      <c r="H213" s="69"/>
      <c r="I213" s="70"/>
      <c r="J213" s="69"/>
      <c r="K213" s="70"/>
      <c r="L213" s="132"/>
      <c r="S213" s="26"/>
    </row>
    <row r="214" spans="1:19" s="221" customFormat="1" ht="18" hidden="1" customHeight="1" x14ac:dyDescent="0.25">
      <c r="B214" s="69"/>
      <c r="C214" s="70"/>
      <c r="D214" s="69"/>
      <c r="E214" s="70"/>
      <c r="F214" s="69"/>
      <c r="G214" s="70"/>
      <c r="H214" s="69"/>
      <c r="I214" s="70"/>
      <c r="J214" s="69"/>
      <c r="K214" s="70"/>
      <c r="L214" s="132"/>
      <c r="S214" s="26"/>
    </row>
    <row r="215" spans="1:19" s="221" customFormat="1" ht="21" hidden="1" customHeight="1" x14ac:dyDescent="0.25">
      <c r="B215" s="69"/>
      <c r="C215" s="70"/>
      <c r="D215" s="69"/>
      <c r="E215" s="70"/>
      <c r="F215" s="69"/>
      <c r="G215" s="70"/>
      <c r="H215" s="69"/>
      <c r="I215" s="70"/>
      <c r="J215" s="69"/>
      <c r="K215" s="70"/>
      <c r="L215" s="132"/>
      <c r="S215" s="26"/>
    </row>
    <row r="216" spans="1:19" s="221" customFormat="1" ht="18" customHeight="1" x14ac:dyDescent="0.25">
      <c r="B216" s="69"/>
      <c r="C216" s="70"/>
      <c r="D216" s="69"/>
      <c r="E216" s="70"/>
      <c r="F216" s="69"/>
      <c r="G216" s="70"/>
      <c r="H216" s="69"/>
      <c r="I216" s="70"/>
      <c r="J216" s="69"/>
      <c r="K216" s="70"/>
      <c r="L216" s="132"/>
      <c r="S216" s="26"/>
    </row>
    <row r="217" spans="1:19" ht="15.75" thickBot="1" x14ac:dyDescent="0.3">
      <c r="A217" s="132"/>
      <c r="B217" s="69"/>
      <c r="C217" s="70"/>
      <c r="D217" s="69"/>
      <c r="E217" s="70"/>
      <c r="F217" s="69"/>
      <c r="G217" s="70"/>
      <c r="H217" s="69"/>
      <c r="I217" s="70"/>
      <c r="J217" s="69"/>
      <c r="K217" s="70"/>
    </row>
    <row r="218" spans="1:19" x14ac:dyDescent="0.25">
      <c r="A218" s="116"/>
      <c r="B218" s="117"/>
      <c r="C218" s="118"/>
      <c r="G218" s="400" t="s">
        <v>131</v>
      </c>
      <c r="H218" s="377" t="s">
        <v>65</v>
      </c>
      <c r="I218" s="383"/>
      <c r="J218" s="385" t="s">
        <v>66</v>
      </c>
      <c r="K218" s="382"/>
      <c r="L218" s="386" t="s">
        <v>6</v>
      </c>
      <c r="M218" s="380" t="s">
        <v>7</v>
      </c>
      <c r="N218" s="381"/>
      <c r="O218" s="381"/>
      <c r="P218" s="381"/>
      <c r="Q218" s="382"/>
    </row>
    <row r="219" spans="1:19" x14ac:dyDescent="0.25">
      <c r="A219" s="119"/>
      <c r="B219" s="398" t="s">
        <v>109</v>
      </c>
      <c r="C219" s="399"/>
      <c r="G219" s="401"/>
      <c r="H219" s="378"/>
      <c r="I219" s="384"/>
      <c r="J219" s="33" t="s">
        <v>50</v>
      </c>
      <c r="K219" s="34" t="s">
        <v>51</v>
      </c>
      <c r="L219" s="387"/>
      <c r="M219" s="32" t="s">
        <v>52</v>
      </c>
      <c r="N219" s="32" t="s">
        <v>53</v>
      </c>
      <c r="O219" s="32" t="s">
        <v>54</v>
      </c>
      <c r="P219" s="32" t="s">
        <v>55</v>
      </c>
      <c r="Q219" s="40" t="s">
        <v>56</v>
      </c>
    </row>
    <row r="220" spans="1:19" x14ac:dyDescent="0.25">
      <c r="A220" s="119"/>
      <c r="B220" s="120" t="s">
        <v>122</v>
      </c>
      <c r="C220" s="121">
        <f>(DATA!J9)/1000</f>
        <v>37492.36</v>
      </c>
      <c r="G220" s="264" t="s">
        <v>32</v>
      </c>
      <c r="H220" s="373" t="s">
        <v>34</v>
      </c>
      <c r="I220" s="374"/>
      <c r="J220" s="268">
        <f>COUNTIFS(DATA!$D$9:$D$9,G220,DATA!$E$9:$E$9,$J$218,DATA!$I$9:$I$9,H220,DATA!$B$9:$B$9,"&gt;="&amp;$B$1,DATA!$B$9:$B$9,"&lt;="&amp;$B$2)</f>
        <v>0</v>
      </c>
      <c r="K220" s="270">
        <f>SUMIFS(DATA!$J$9:$J$9,DATA!$D$9:$D$9,G220,DATA!$E$9:$E$9,$J$218,DATA!$I$9:$I$9,H220,DATA!$B$9:$B$9,"&gt;="&amp;$B$1,DATA!$B$9:$B$9,"&lt;="&amp;$B$2)/1000</f>
        <v>0</v>
      </c>
      <c r="L220" s="86" t="e">
        <f>SUMIFS(DATA!$AI$9:$AI$9,DATA!$D$9:$D$9,G220,DATA!$I$9:$I$9,H220,DATA!$B$9:$B$9,"&gt;="&amp;$B$1,DATA!$B$9:$B$9,"&lt;="&amp;$B$2)/K220</f>
        <v>#DIV/0!</v>
      </c>
      <c r="M220" s="31" t="e">
        <f>SUMIFS(DATA!$AJ$9:$AJ$9,DATA!$D$9:$D$9,G220,DATA!$I$9:$I$9,H220,DATA!$B$9:$B$9,"&gt;="&amp;$B$1,DATA!$B$9:$B$9,"&lt;="&amp;$B$2)/K220</f>
        <v>#DIV/0!</v>
      </c>
      <c r="N220" s="31" t="e">
        <f>SUMIFS(DATA!$AK$9:$AK$9,DATA!$D$9:$D$9,G220,DATA!$I$9:$I$9,H220,DATA!$B$9:$B$9,"&gt;="&amp;$B$1,DATA!$B$9:$B$9,"&lt;="&amp;$B$2)/K220</f>
        <v>#DIV/0!</v>
      </c>
      <c r="O220" s="31" t="e">
        <f>SUMIFS(DATA!$AL$9:$AL$9,DATA!$D$9:$D$9,G220,DATA!$I$9:$I$9,H220,DATA!$B$9:$B$9,"&gt;="&amp;$B$1,DATA!$B$9:$B$9,"&lt;="&amp;$B$2)/K220</f>
        <v>#DIV/0!</v>
      </c>
      <c r="P220" s="31" t="e">
        <f>SUMIFS(DATA!$AM$9:$AM$9,DATA!$D$9:$D$9,G220,DATA!$I$9:$I$9,H220,DATA!$B$9:$B$9,"&gt;="&amp;$B$1,DATA!$B$9:$B$9,"&lt;="&amp;$B$2)/K220</f>
        <v>#DIV/0!</v>
      </c>
      <c r="Q220" s="36" t="e">
        <f>SUMIFS(DATA!$AN$9:$AN$9,DATA!$D$9:$D$9,G220,DATA!$I$9:$I$9,H220,DATA!$B$9:$B$9,"&gt;="&amp;$B$1,DATA!$B$9:$B$9,"&lt;="&amp;$B$2)/K220</f>
        <v>#DIV/0!</v>
      </c>
    </row>
    <row r="221" spans="1:19" x14ac:dyDescent="0.25">
      <c r="A221" s="119"/>
      <c r="B221" s="122" t="s">
        <v>104</v>
      </c>
      <c r="C221" s="123">
        <f>+C54+C68+C111+C126+C148+C172+C181+C192+C206</f>
        <v>0</v>
      </c>
      <c r="G221" s="265" t="s">
        <v>75</v>
      </c>
      <c r="H221" s="373" t="s">
        <v>74</v>
      </c>
      <c r="I221" s="374"/>
      <c r="J221" s="268">
        <f>COUNTIFS(DATA!$D$9:$D$9,G221,DATA!$E$9:$E$9,$J$218,DATA!$I$9:$I$9,H221,DATA!$B$9:$B$9,"&gt;="&amp;$B$1,DATA!$B$9:$B$9,"&lt;="&amp;$B$2)</f>
        <v>0</v>
      </c>
      <c r="K221" s="270">
        <f>SUMIFS(DATA!$J$9:$J$9,DATA!$D$9:$D$9,G221,DATA!$E$9:$E$9,$J$218,DATA!$I$9:$I$9,H221,DATA!$B$9:$B$9,"&gt;="&amp;$B$1,DATA!$B$9:$B$9,"&lt;="&amp;$B$2)/1000</f>
        <v>0</v>
      </c>
      <c r="L221" s="86" t="e">
        <f>SUMIFS(DATA!$AI$9:$AI$9,DATA!$D$9:$D$9,G221,DATA!$I$9:$I$9,H221,DATA!$B$9:$B$9,"&gt;="&amp;$B$1,DATA!$B$9:$B$9,"&lt;="&amp;$B$2)/K221</f>
        <v>#DIV/0!</v>
      </c>
      <c r="M221" s="31" t="e">
        <f>SUMIFS(DATA!$AJ$9:$AJ$9,DATA!$D$9:$D$9,G221,DATA!$I$9:$I$9,H221,DATA!$B$9:$B$9,"&gt;="&amp;$B$1,DATA!$B$9:$B$9,"&lt;="&amp;$B$2)/K221</f>
        <v>#DIV/0!</v>
      </c>
      <c r="N221" s="31" t="e">
        <f>SUMIFS(DATA!$AK$9:$AK$9,DATA!$D$9:$D$9,G221,DATA!$I$9:$I$9,H221,DATA!$B$9:$B$9,"&gt;="&amp;$B$1,DATA!$B$9:$B$9,"&lt;="&amp;$B$2)/K221</f>
        <v>#DIV/0!</v>
      </c>
      <c r="O221" s="31" t="e">
        <f>SUMIFS(DATA!$AL$9:$AL$9,DATA!$D$9:$D$9,G221,DATA!$I$9:$I$9,H221,DATA!$B$9:$B$9,"&gt;="&amp;$B$1,DATA!$B$9:$B$9,"&lt;="&amp;$B$2)/K221</f>
        <v>#DIV/0!</v>
      </c>
      <c r="P221" s="31" t="e">
        <f>SUMIFS(DATA!$AM$9:$AM$9,DATA!$D$9:$D$9,G221,DATA!$I$9:$I$9,H221,DATA!$B$9:$B$9,"&gt;="&amp;$B$1,DATA!$B$9:$B$9,"&lt;="&amp;$B$2)/K221</f>
        <v>#DIV/0!</v>
      </c>
      <c r="Q221" s="36" t="e">
        <f>SUMIFS(DATA!$AN$9:$AN$9,DATA!$D$9:$D$9,G221,DATA!$I$9:$I$9,H221,DATA!$B$9:$B$9,"&gt;="&amp;$B$1,DATA!$B$9:$B$9,"&lt;="&amp;$B$2)/K221</f>
        <v>#DIV/0!</v>
      </c>
    </row>
    <row r="222" spans="1:19" x14ac:dyDescent="0.25">
      <c r="A222" s="119"/>
      <c r="B222" s="122" t="s">
        <v>105</v>
      </c>
      <c r="C222" s="123">
        <f>+K237</f>
        <v>0</v>
      </c>
      <c r="G222" s="264" t="s">
        <v>42</v>
      </c>
      <c r="H222" s="373" t="s">
        <v>154</v>
      </c>
      <c r="I222" s="374"/>
      <c r="J222" s="268">
        <f>COUNTIFS(DATA!$D$9:$D$9,G222,DATA!$E$9:$E$9,$J$218,DATA!$I$9:$I$9,H222,DATA!$B$9:$B$9,"&gt;="&amp;$B$1,DATA!$B$9:$B$9,"&lt;="&amp;$B$2)</f>
        <v>0</v>
      </c>
      <c r="K222" s="270">
        <f>SUMIFS(DATA!$J$9:$J$9,DATA!$D$9:$D$9,G222,DATA!$E$9:$E$9,$J$218,DATA!$I$9:$I$9,H222,DATA!$B$9:$B$9,"&gt;="&amp;$B$1,DATA!$B$9:$B$9,"&lt;="&amp;$B$2)/1000</f>
        <v>0</v>
      </c>
      <c r="L222" s="86" t="e">
        <f>SUMIFS(DATA!$AI$9:$AI$9,DATA!$D$9:$D$9,G222,DATA!$I$9:$I$9,H222,DATA!$B$9:$B$9,"&gt;="&amp;$B$1,DATA!$B$9:$B$9,"&lt;="&amp;$B$2)/K222</f>
        <v>#DIV/0!</v>
      </c>
      <c r="M222" s="31" t="e">
        <f>SUMIFS(DATA!$AJ$9:$AJ$9,DATA!$D$9:$D$9,G222,DATA!$I$9:$I$9,H222,DATA!$B$9:$B$9,"&gt;="&amp;$B$1,DATA!$B$9:$B$9,"&lt;="&amp;$B$2)/K222</f>
        <v>#DIV/0!</v>
      </c>
      <c r="N222" s="31" t="e">
        <f>SUMIFS(DATA!$AK$9:$AK$9,DATA!$D$9:$D$9,G222,DATA!$I$9:$I$9,H222,DATA!$B$9:$B$9,"&gt;="&amp;$B$1,DATA!$B$9:$B$9,"&lt;="&amp;$B$2)/K222</f>
        <v>#DIV/0!</v>
      </c>
      <c r="O222" s="31" t="e">
        <f>SUMIFS(DATA!$AL$9:$AL$9,DATA!$D$9:$D$9,G222,DATA!$I$9:$I$9,H222,DATA!$B$9:$B$9,"&gt;="&amp;$B$1,DATA!$B$9:$B$9,"&lt;="&amp;$B$2)/K222</f>
        <v>#DIV/0!</v>
      </c>
      <c r="P222" s="31" t="e">
        <f>SUMIFS(DATA!$AM$9:$AM$9,DATA!$D$9:$D$9,G222,DATA!$I$9:$I$9,H222,DATA!$B$9:$B$9,"&gt;="&amp;$B$1,DATA!$B$9:$B$9,"&lt;="&amp;$B$2)/K222</f>
        <v>#DIV/0!</v>
      </c>
      <c r="Q222" s="36" t="e">
        <f>SUMIFS(DATA!$AN$9:$AN$9,DATA!$D$9:$D$9,G222,DATA!$I$9:$I$9,H222,DATA!$B$9:$B$9,"&gt;="&amp;$B$1,DATA!$B$9:$B$9,"&lt;="&amp;$B$2)/K222</f>
        <v>#DIV/0!</v>
      </c>
    </row>
    <row r="223" spans="1:19" x14ac:dyDescent="0.25">
      <c r="A223" s="119"/>
      <c r="B223" s="120" t="s">
        <v>106</v>
      </c>
      <c r="C223" s="121">
        <f>SUM(C220:C222)</f>
        <v>37492.36</v>
      </c>
      <c r="G223" s="264" t="s">
        <v>89</v>
      </c>
      <c r="H223" s="373" t="s">
        <v>88</v>
      </c>
      <c r="I223" s="374"/>
      <c r="J223" s="268">
        <f>COUNTIFS(DATA!$D$9:$D$9,G223,DATA!$E$9:$E$9,$J$218,DATA!$I$9:$I$9,H223,DATA!$B$9:$B$9,"&gt;="&amp;$B$1,DATA!$B$9:$B$9,"&lt;="&amp;$B$2)</f>
        <v>0</v>
      </c>
      <c r="K223" s="270">
        <f>SUMIFS(DATA!$J$9:$J$9,DATA!$D$9:$D$9,G223,DATA!$E$9:$E$9,$J$218,DATA!$I$9:$I$9,H223,DATA!$B$9:$B$9,"&gt;="&amp;$B$1,DATA!$B$9:$B$9,"&lt;="&amp;$B$2)/1000</f>
        <v>0</v>
      </c>
      <c r="L223" s="86" t="e">
        <f>SUMIFS(DATA!$AI$9:$AI$9,DATA!$D$9:$D$9,G223,DATA!$I$9:$I$9,H223,DATA!$B$9:$B$9,"&gt;="&amp;$B$1,DATA!$B$9:$B$9,"&lt;="&amp;$B$2)/K223</f>
        <v>#DIV/0!</v>
      </c>
      <c r="M223" s="31" t="e">
        <f>SUMIFS(DATA!$AJ$9:$AJ$9,DATA!$D$9:$D$9,G223,DATA!$I$9:$I$9,H223,DATA!$B$9:$B$9,"&gt;="&amp;$B$1,DATA!$B$9:$B$9,"&lt;="&amp;$B$2)/K223</f>
        <v>#DIV/0!</v>
      </c>
      <c r="N223" s="31" t="e">
        <f>SUMIFS(DATA!$AK$9:$AK$9,DATA!$D$9:$D$9,G223,DATA!$I$9:$I$9,H223,DATA!$B$9:$B$9,"&gt;="&amp;$B$1,DATA!$B$9:$B$9,"&lt;="&amp;$B$2)/K223</f>
        <v>#DIV/0!</v>
      </c>
      <c r="O223" s="31" t="e">
        <f>SUMIFS(DATA!$AL$9:$AL$9,DATA!$D$9:$D$9,G223,DATA!$I$9:$I$9,H223,DATA!$B$9:$B$9,"&gt;="&amp;$B$1,DATA!$B$9:$B$9,"&lt;="&amp;$B$2)/K223</f>
        <v>#DIV/0!</v>
      </c>
      <c r="P223" s="31" t="e">
        <f>SUMIFS(DATA!$AM$9:$AM$9,DATA!$D$9:$D$9,G223,DATA!$I$9:$I$9,H223,DATA!$B$9:$B$9,"&gt;="&amp;$B$1,DATA!$B$9:$B$9,"&lt;="&amp;$B$2)/K223</f>
        <v>#DIV/0!</v>
      </c>
      <c r="Q223" s="36" t="e">
        <f>SUMIFS(DATA!$AN$9:$AN$9,DATA!$D$9:$D$9,G223,DATA!$I$9:$I$9,H223,DATA!$B$9:$B$9,"&gt;="&amp;$B$1,DATA!$B$9:$B$9,"&lt;="&amp;$B$2)/K223</f>
        <v>#DIV/0!</v>
      </c>
    </row>
    <row r="224" spans="1:19" x14ac:dyDescent="0.25">
      <c r="A224" s="119"/>
      <c r="B224" s="122" t="s">
        <v>107</v>
      </c>
      <c r="C224" s="123">
        <f>SUMIFS(DATA!$J$9:$J$9,DATA!$I$9:$I$9,B224,DATA!$B$9:$B$9,"&gt;="&amp;$B$1,DATA!$B$9:$B$9,"&lt;="&amp;$B$2)/1000</f>
        <v>0</v>
      </c>
      <c r="G224" s="264" t="s">
        <v>93</v>
      </c>
      <c r="H224" s="373" t="s">
        <v>91</v>
      </c>
      <c r="I224" s="374"/>
      <c r="J224" s="268">
        <f>COUNTIFS(DATA!$D$9:$D$9,G224,DATA!$E$9:$E$9,$J$218,DATA!$I$9:$I$9,H224,DATA!$B$9:$B$9,"&gt;="&amp;$B$1,DATA!$B$9:$B$9,"&lt;="&amp;$B$2)</f>
        <v>0</v>
      </c>
      <c r="K224" s="270">
        <f>SUMIFS(DATA!$J$9:$J$9,DATA!$D$9:$D$9,G224,DATA!$E$9:$E$9,$J$218,DATA!$I$9:$I$9,H224,DATA!$B$9:$B$9,"&gt;="&amp;$B$1,DATA!$B$9:$B$9,"&lt;="&amp;$B$2)/1000</f>
        <v>0</v>
      </c>
      <c r="L224" s="86" t="e">
        <f>SUMIFS(DATA!$AI$9:$AI$9,DATA!$D$9:$D$9,G224,DATA!$I$9:$I$9,H224,DATA!$B$9:$B$9,"&gt;="&amp;$B$1,DATA!$B$9:$B$9,"&lt;="&amp;$B$2)/K224</f>
        <v>#DIV/0!</v>
      </c>
      <c r="M224" s="31" t="e">
        <f>SUMIFS(DATA!$AJ$9:$AJ$9,DATA!$D$9:$D$9,G224,DATA!$I$9:$I$9,H224,DATA!$B$9:$B$9,"&gt;="&amp;$B$1,DATA!$B$9:$B$9,"&lt;="&amp;$B$2)/K224</f>
        <v>#DIV/0!</v>
      </c>
      <c r="N224" s="31" t="e">
        <f>SUMIFS(DATA!$AK$9:$AK$9,DATA!$D$9:$D$9,G224,DATA!$I$9:$I$9,H224,DATA!$B$9:$B$9,"&gt;="&amp;$B$1,DATA!$B$9:$B$9,"&lt;="&amp;$B$2)/K224</f>
        <v>#DIV/0!</v>
      </c>
      <c r="O224" s="31" t="e">
        <f>SUMIFS(DATA!$AL$9:$AL$9,DATA!$D$9:$D$9,G224,DATA!$I$9:$I$9,H224,DATA!$B$9:$B$9,"&gt;="&amp;$B$1,DATA!$B$9:$B$9,"&lt;="&amp;$B$2)/K224</f>
        <v>#DIV/0!</v>
      </c>
      <c r="P224" s="31" t="e">
        <f>SUMIFS(DATA!$AM$9:$AM$9,DATA!$D$9:$D$9,G224,DATA!$I$9:$I$9,H224,DATA!$B$9:$B$9,"&gt;="&amp;$B$1,DATA!$B$9:$B$9,"&lt;="&amp;$B$2)/K224</f>
        <v>#DIV/0!</v>
      </c>
      <c r="Q224" s="36" t="e">
        <f>SUMIFS(DATA!$AN$9:$AN$9,DATA!$D$9:$D$9,G224,DATA!$I$9:$I$9,H224,DATA!$B$9:$B$9,"&gt;="&amp;$B$1,DATA!$B$9:$B$9,"&lt;="&amp;$B$2)/K224</f>
        <v>#DIV/0!</v>
      </c>
    </row>
    <row r="225" spans="1:19" x14ac:dyDescent="0.25">
      <c r="A225" s="119"/>
      <c r="B225" s="122" t="s">
        <v>170</v>
      </c>
      <c r="C225" s="123">
        <f>SUMIFS(DATA!$J$9:$J$9,DATA!$I$9:$I$9,B225,DATA!$B$9:$B$9,"&gt;="&amp;$B$1,DATA!$B$9:$B$9,"&lt;="&amp;$B$2)/1000</f>
        <v>0</v>
      </c>
      <c r="G225" s="264" t="s">
        <v>93</v>
      </c>
      <c r="H225" s="373" t="s">
        <v>92</v>
      </c>
      <c r="I225" s="374"/>
      <c r="J225" s="268">
        <f>COUNTIFS(DATA!$D$9:$D$9,G225,DATA!$E$9:$E$9,$J$218,DATA!$I$9:$I$9,H225,DATA!$B$9:$B$9,"&gt;="&amp;$B$1,DATA!$B$9:$B$9,"&lt;="&amp;$B$2)</f>
        <v>0</v>
      </c>
      <c r="K225" s="270">
        <f>SUMIFS(DATA!$J$9:$J$9,DATA!$D$9:$D$9,G225,DATA!$E$9:$E$9,$J$218,DATA!$I$9:$I$9,H225,DATA!$B$9:$B$9,"&gt;="&amp;$B$1,DATA!$B$9:$B$9,"&lt;="&amp;$B$2)/1000</f>
        <v>0</v>
      </c>
      <c r="L225" s="86" t="e">
        <f>SUMIFS(DATA!$AI$9:$AI$9,DATA!$D$9:$D$9,G225,DATA!$I$9:$I$9,H225,DATA!$B$9:$B$9,"&gt;="&amp;$B$1,DATA!$B$9:$B$9,"&lt;="&amp;$B$2)/K225</f>
        <v>#DIV/0!</v>
      </c>
      <c r="M225" s="31" t="e">
        <f>SUMIFS(DATA!$AJ$9:$AJ$9,DATA!$D$9:$D$9,G225,DATA!$I$9:$I$9,H225,DATA!$B$9:$B$9,"&gt;="&amp;$B$1,DATA!$B$9:$B$9,"&lt;="&amp;$B$2)/K225</f>
        <v>#DIV/0!</v>
      </c>
      <c r="N225" s="31" t="e">
        <f>SUMIFS(DATA!$AK$9:$AK$9,DATA!$D$9:$D$9,G225,DATA!$I$9:$I$9,H225,DATA!$B$9:$B$9,"&gt;="&amp;$B$1,DATA!$B$9:$B$9,"&lt;="&amp;$B$2)/K225</f>
        <v>#DIV/0!</v>
      </c>
      <c r="O225" s="31" t="e">
        <f>SUMIFS(DATA!$AL$9:$AL$9,DATA!$D$9:$D$9,G225,DATA!$I$9:$I$9,H225,DATA!$B$9:$B$9,"&gt;="&amp;$B$1,DATA!$B$9:$B$9,"&lt;="&amp;$B$2)/K225</f>
        <v>#DIV/0!</v>
      </c>
      <c r="P225" s="31" t="e">
        <f>SUMIFS(DATA!$AM$9:$AM$9,DATA!$D$9:$D$9,G225,DATA!$I$9:$I$9,H225,DATA!$B$9:$B$9,"&gt;="&amp;$B$1,DATA!$B$9:$B$9,"&lt;="&amp;$B$2)/K225</f>
        <v>#DIV/0!</v>
      </c>
      <c r="Q225" s="36" t="e">
        <f>SUMIFS(DATA!$AN$9:$AN$9,DATA!$D$9:$D$9,G225,DATA!$I$9:$I$9,H225,DATA!$B$9:$B$9,"&gt;="&amp;$B$1,DATA!$B$9:$B$9,"&lt;="&amp;$B$2)/K225</f>
        <v>#DIV/0!</v>
      </c>
    </row>
    <row r="226" spans="1:19" x14ac:dyDescent="0.25">
      <c r="A226" s="119"/>
      <c r="B226" s="120" t="s">
        <v>108</v>
      </c>
      <c r="C226" s="124">
        <f>SUM(C223:C225)</f>
        <v>37492.36</v>
      </c>
      <c r="G226" s="264" t="s">
        <v>103</v>
      </c>
      <c r="H226" s="373" t="s">
        <v>101</v>
      </c>
      <c r="I226" s="374"/>
      <c r="J226" s="268">
        <f>COUNTIFS(DATA!$D$9:$D$9,G226,DATA!$E$9:$E$9,$J$218,DATA!$I$9:$I$9,H226,DATA!$B$9:$B$9,"&gt;="&amp;$B$1,DATA!$B$9:$B$9,"&lt;="&amp;$B$2)</f>
        <v>0</v>
      </c>
      <c r="K226" s="270">
        <f>SUMIFS(DATA!$J$9:$J$9,DATA!$D$9:$D$9,G226,DATA!$E$9:$E$9,$J$218,DATA!$I$9:$I$9,H226,DATA!$B$9:$B$9,"&gt;="&amp;$B$1,DATA!$B$9:$B$9,"&lt;="&amp;$B$2)/1000</f>
        <v>0</v>
      </c>
      <c r="L226" s="86" t="e">
        <f>SUMIFS(DATA!$AI$9:$AI$9,DATA!$D$9:$D$9,G226,DATA!$I$9:$I$9,H226,DATA!$B$9:$B$9,"&gt;="&amp;$B$1,DATA!$B$9:$B$9,"&lt;="&amp;$B$2)/K226</f>
        <v>#DIV/0!</v>
      </c>
      <c r="M226" s="31" t="e">
        <f>SUMIFS(DATA!$AJ$9:$AJ$9,DATA!$D$9:$D$9,G226,DATA!$I$9:$I$9,H226,DATA!$B$9:$B$9,"&gt;="&amp;$B$1,DATA!$B$9:$B$9,"&lt;="&amp;$B$2)/K226</f>
        <v>#DIV/0!</v>
      </c>
      <c r="N226" s="31" t="e">
        <f>SUMIFS(DATA!$AK$9:$AK$9,DATA!$D$9:$D$9,G226,DATA!$I$9:$I$9,H226,DATA!$B$9:$B$9,"&gt;="&amp;$B$1,DATA!$B$9:$B$9,"&lt;="&amp;$B$2)/K226</f>
        <v>#DIV/0!</v>
      </c>
      <c r="O226" s="31" t="e">
        <f>SUMIFS(DATA!$AL$9:$AL$9,DATA!$D$9:$D$9,G226,DATA!$I$9:$I$9,H226,DATA!$B$9:$B$9,"&gt;="&amp;$B$1,DATA!$B$9:$B$9,"&lt;="&amp;$B$2)/K226</f>
        <v>#DIV/0!</v>
      </c>
      <c r="P226" s="31" t="e">
        <f>SUMIFS(DATA!$AM$9:$AM$9,DATA!$D$9:$D$9,G226,DATA!$I$9:$I$9,H226,DATA!$B$9:$B$9,"&gt;="&amp;$B$1,DATA!$B$9:$B$9,"&lt;="&amp;$B$2)/K226</f>
        <v>#DIV/0!</v>
      </c>
      <c r="Q226" s="36" t="e">
        <f>SUMIFS(DATA!$AN$9:$AN$9,DATA!$D$9:$D$9,G226,DATA!$I$9:$I$9,H226,DATA!$B$9:$B$9,"&gt;="&amp;$B$1,DATA!$B$9:$B$9,"&lt;="&amp;$B$2)/K226</f>
        <v>#DIV/0!</v>
      </c>
    </row>
    <row r="227" spans="1:19" ht="15.75" thickBot="1" x14ac:dyDescent="0.3">
      <c r="A227" s="125"/>
      <c r="B227" s="126"/>
      <c r="C227" s="127"/>
      <c r="G227" s="264" t="s">
        <v>125</v>
      </c>
      <c r="H227" s="373" t="s">
        <v>76</v>
      </c>
      <c r="I227" s="374"/>
      <c r="J227" s="268">
        <f>COUNTIFS(DATA!$D$9:$D$9,G227,DATA!$E$9:$E$9,$J$218,DATA!$I$9:$I$9,H227,DATA!$B$9:$B$9,"&gt;="&amp;$B$1,DATA!$B$9:$B$9,"&lt;="&amp;$B$2)</f>
        <v>0</v>
      </c>
      <c r="K227" s="270">
        <f>SUMIFS(DATA!$J$9:$J$9,DATA!$D$9:$D$9,G227,DATA!$E$9:$E$9,$J$218,DATA!$I$9:$I$9,H227,DATA!$B$9:$B$9,"&gt;="&amp;$B$1,DATA!$B$9:$B$9,"&lt;="&amp;$B$2)/1000</f>
        <v>0</v>
      </c>
      <c r="L227" s="86" t="e">
        <f>SUMIFS(DATA!$AI$9:$AI$9,DATA!$D$9:$D$9,G227,DATA!$I$9:$I$9,H227,DATA!$B$9:$B$9,"&gt;="&amp;$B$1,DATA!$B$9:$B$9,"&lt;="&amp;$B$2)/K227</f>
        <v>#DIV/0!</v>
      </c>
      <c r="M227" s="31" t="e">
        <f>SUMIFS(DATA!$AJ$9:$AJ$9,DATA!$D$9:$D$9,G227,DATA!$I$9:$I$9,H227,DATA!$B$9:$B$9,"&gt;="&amp;$B$1,DATA!$B$9:$B$9,"&lt;="&amp;$B$2)/K227</f>
        <v>#DIV/0!</v>
      </c>
      <c r="N227" s="31" t="e">
        <f>SUMIFS(DATA!$AK$9:$AK$9,DATA!$D$9:$D$9,G227,DATA!$I$9:$I$9,H227,DATA!$B$9:$B$9,"&gt;="&amp;$B$1,DATA!$B$9:$B$9,"&lt;="&amp;$B$2)/K227</f>
        <v>#DIV/0!</v>
      </c>
      <c r="O227" s="31" t="e">
        <f>SUMIFS(DATA!$AL$9:$AL$9,DATA!$D$9:$D$9,G227,DATA!$I$9:$I$9,H227,DATA!$B$9:$B$9,"&gt;="&amp;$B$1,DATA!$B$9:$B$9,"&lt;="&amp;$B$2)/K227</f>
        <v>#DIV/0!</v>
      </c>
      <c r="P227" s="31" t="e">
        <f>SUMIFS(DATA!$AM$9:$AM$9,DATA!$D$9:$D$9,G227,DATA!$I$9:$I$9,H227,DATA!$B$9:$B$9,"&gt;="&amp;$B$1,DATA!$B$9:$B$9,"&lt;="&amp;$B$2)/K227</f>
        <v>#DIV/0!</v>
      </c>
      <c r="Q227" s="36" t="e">
        <f>SUMIFS(DATA!$AN$9:$AN$9,DATA!$D$9:$D$9,G227,DATA!$I$9:$I$9,H227,DATA!$B$9:$B$9,"&gt;="&amp;$B$1,DATA!$B$9:$B$9,"&lt;="&amp;$B$2)/K227</f>
        <v>#DIV/0!</v>
      </c>
    </row>
    <row r="228" spans="1:19" x14ac:dyDescent="0.25">
      <c r="A228" s="132"/>
      <c r="B228" s="122"/>
      <c r="C228" s="133"/>
      <c r="G228" s="264" t="s">
        <v>129</v>
      </c>
      <c r="H228" s="396" t="s">
        <v>117</v>
      </c>
      <c r="I228" s="397"/>
      <c r="J228" s="268">
        <f>COUNTIFS(DATA!$D$9:$D$9,G228,DATA!$E$9:$E$9,$J$218,DATA!$I$9:$I$9,H228,DATA!$B$9:$B$9,"&gt;="&amp;$B$1,DATA!$B$9:$B$9,"&lt;="&amp;$B$2)</f>
        <v>0</v>
      </c>
      <c r="K228" s="270">
        <f>SUMIFS(DATA!$J$9:$J$9,DATA!$D$9:$D$9,G228,DATA!$E$9:$E$9,$J$218,DATA!$I$9:$I$9,H228,DATA!$B$9:$B$9,"&gt;="&amp;$B$1,DATA!$B$9:$B$9,"&lt;="&amp;$B$2)/1000</f>
        <v>0</v>
      </c>
      <c r="L228" s="86" t="e">
        <f>SUMIFS(DATA!$AI$9:$AI$9,DATA!$D$9:$D$9,G228,DATA!$I$9:$I$9,H228,DATA!$B$9:$B$9,"&gt;="&amp;$B$1,DATA!$B$9:$B$9,"&lt;="&amp;$B$2)/K228</f>
        <v>#DIV/0!</v>
      </c>
      <c r="M228" s="31" t="e">
        <f>SUMIFS(DATA!$AJ$9:$AJ$9,DATA!$D$9:$D$9,G228,DATA!$I$9:$I$9,H228,DATA!$B$9:$B$9,"&gt;="&amp;$B$1,DATA!$B$9:$B$9,"&lt;="&amp;$B$2)/K228</f>
        <v>#DIV/0!</v>
      </c>
      <c r="N228" s="31" t="e">
        <f>SUMIFS(DATA!$AK$9:$AK$9,DATA!$D$9:$D$9,G228,DATA!$I$9:$I$9,H228,DATA!$B$9:$B$9,"&gt;="&amp;$B$1,DATA!$B$9:$B$9,"&lt;="&amp;$B$2)/K228</f>
        <v>#DIV/0!</v>
      </c>
      <c r="O228" s="31" t="e">
        <f>SUMIFS(DATA!$AL$9:$AL$9,DATA!$D$9:$D$9,G228,DATA!$I$9:$I$9,H228,DATA!$B$9:$B$9,"&gt;="&amp;$B$1,DATA!$B$9:$B$9,"&lt;="&amp;$B$2)/K228</f>
        <v>#DIV/0!</v>
      </c>
      <c r="P228" s="31" t="e">
        <f>SUMIFS(DATA!$AM$9:$AM$9,DATA!$D$9:$D$9,G228,DATA!$I$9:$I$9,H228,DATA!$B$9:$B$9,"&gt;="&amp;$B$1,DATA!$B$9:$B$9,"&lt;="&amp;$B$2)/K228</f>
        <v>#DIV/0!</v>
      </c>
      <c r="Q228" s="36" t="e">
        <f>SUMIFS(DATA!$AN$9:$AN$9,DATA!$D$9:$D$9,G228,DATA!$I$9:$I$9,H228,DATA!$B$9:$B$9,"&gt;="&amp;$B$1,DATA!$B$9:$B$9,"&lt;="&amp;$B$2)/K228</f>
        <v>#DIV/0!</v>
      </c>
    </row>
    <row r="229" spans="1:19" x14ac:dyDescent="0.25">
      <c r="A229" s="132"/>
      <c r="B229" s="122"/>
      <c r="C229" s="133"/>
      <c r="G229" s="264" t="s">
        <v>118</v>
      </c>
      <c r="H229" s="396" t="s">
        <v>117</v>
      </c>
      <c r="I229" s="397"/>
      <c r="J229" s="268">
        <f>COUNTIFS(DATA!$D$9:$D$9,G229,DATA!$E$9:$E$9,$J$218,DATA!$I$9:$I$9,H229,DATA!$B$9:$B$9,"&gt;="&amp;$B$1,DATA!$B$9:$B$9,"&lt;="&amp;$B$2)</f>
        <v>0</v>
      </c>
      <c r="K229" s="270">
        <f>SUMIFS(DATA!$J$9:$J$9,DATA!$D$9:$D$9,G229,DATA!$E$9:$E$9,$J$218,DATA!$I$9:$I$9,H229,DATA!$B$9:$B$9,"&gt;="&amp;$B$1,DATA!$B$9:$B$9,"&lt;="&amp;$B$2)/1000</f>
        <v>0</v>
      </c>
      <c r="L229" s="86" t="e">
        <f>SUMIFS(DATA!$AI$9:$AI$9,DATA!$D$9:$D$9,G229,DATA!$I$9:$I$9,H229,DATA!$B$9:$B$9,"&gt;="&amp;$B$1,DATA!$B$9:$B$9,"&lt;="&amp;$B$2)/K229</f>
        <v>#DIV/0!</v>
      </c>
      <c r="M229" s="31" t="e">
        <f>SUMIFS(DATA!$AJ$9:$AJ$9,DATA!$D$9:$D$9,G229,DATA!$I$9:$I$9,H229,DATA!$B$9:$B$9,"&gt;="&amp;$B$1,DATA!$B$9:$B$9,"&lt;="&amp;$B$2)/K229</f>
        <v>#DIV/0!</v>
      </c>
      <c r="N229" s="31" t="e">
        <f>SUMIFS(DATA!$AK$9:$AK$9,DATA!$D$9:$D$9,G229,DATA!$I$9:$I$9,H229,DATA!$B$9:$B$9,"&gt;="&amp;$B$1,DATA!$B$9:$B$9,"&lt;="&amp;$B$2)/K229</f>
        <v>#DIV/0!</v>
      </c>
      <c r="O229" s="31" t="e">
        <f>SUMIFS(DATA!$AL$9:$AL$9,DATA!$D$9:$D$9,G229,DATA!$I$9:$I$9,H229,DATA!$B$9:$B$9,"&gt;="&amp;$B$1,DATA!$B$9:$B$9,"&lt;="&amp;$B$2)/K229</f>
        <v>#DIV/0!</v>
      </c>
      <c r="P229" s="31" t="e">
        <f>SUMIFS(DATA!$AM$9:$AM$9,DATA!$D$9:$D$9,G229,DATA!$I$9:$I$9,H229,DATA!$B$9:$B$9,"&gt;="&amp;$B$1,DATA!$B$9:$B$9,"&lt;="&amp;$B$2)/K229</f>
        <v>#DIV/0!</v>
      </c>
      <c r="Q229" s="36" t="e">
        <f>SUMIFS(DATA!$AN$9:$AN$9,DATA!$D$9:$D$9,G229,DATA!$I$9:$I$9,H229,DATA!$B$9:$B$9,"&gt;="&amp;$B$1,DATA!$B$9:$B$9,"&lt;="&amp;$B$2)/K229</f>
        <v>#DIV/0!</v>
      </c>
    </row>
    <row r="230" spans="1:19" s="221" customFormat="1" x14ac:dyDescent="0.25">
      <c r="A230" s="132"/>
      <c r="B230" s="122"/>
      <c r="C230" s="133"/>
      <c r="E230" s="26"/>
      <c r="G230" s="264" t="s">
        <v>180</v>
      </c>
      <c r="H230" s="396" t="s">
        <v>179</v>
      </c>
      <c r="I230" s="397"/>
      <c r="J230" s="268">
        <f>COUNTIFS(DATA!$D$9:$D$9,G230,DATA!$E$9:$E$9,$J$218,DATA!$I$9:$I$9,H230,DATA!$B$9:$B$9,"&gt;="&amp;$B$1,DATA!$B$9:$B$9,"&lt;="&amp;$B$2)</f>
        <v>0</v>
      </c>
      <c r="K230" s="270">
        <f>SUMIFS(DATA!$J$9:$J$9,DATA!$D$9:$D$9,G230,DATA!$E$9:$E$9,$J$218,DATA!$I$9:$I$9,H230,DATA!$B$9:$B$9,"&gt;="&amp;$B$1,DATA!$B$9:$B$9,"&lt;="&amp;$B$2)/1000</f>
        <v>0</v>
      </c>
      <c r="L230" s="86" t="e">
        <f>SUMIFS(DATA!$AI$9:$AI$9,DATA!$D$9:$D$9,G230,DATA!$I$9:$I$9,H230,DATA!$B$9:$B$9,"&gt;="&amp;$B$1,DATA!$B$9:$B$9,"&lt;="&amp;$B$2)/K230</f>
        <v>#DIV/0!</v>
      </c>
      <c r="M230" s="31" t="e">
        <f>SUMIFS(DATA!$AJ$9:$AJ$9,DATA!$D$9:$D$9,G230,DATA!$I$9:$I$9,H230,DATA!$B$9:$B$9,"&gt;="&amp;$B$1,DATA!$B$9:$B$9,"&lt;="&amp;$B$2)/K230</f>
        <v>#DIV/0!</v>
      </c>
      <c r="N230" s="31" t="e">
        <f>SUMIFS(DATA!$AK$9:$AK$9,DATA!$D$9:$D$9,G230,DATA!$I$9:$I$9,H230,DATA!$B$9:$B$9,"&gt;="&amp;$B$1,DATA!$B$9:$B$9,"&lt;="&amp;$B$2)/K230</f>
        <v>#DIV/0!</v>
      </c>
      <c r="O230" s="31" t="e">
        <f>SUMIFS(DATA!$AL$9:$AL$9,DATA!$D$9:$D$9,G230,DATA!$I$9:$I$9,H230,DATA!$B$9:$B$9,"&gt;="&amp;$B$1,DATA!$B$9:$B$9,"&lt;="&amp;$B$2)/K230</f>
        <v>#DIV/0!</v>
      </c>
      <c r="P230" s="31" t="e">
        <f>SUMIFS(DATA!$AM$9:$AM$9,DATA!$D$9:$D$9,G230,DATA!$I$9:$I$9,H230,DATA!$B$9:$B$9,"&gt;="&amp;$B$1,DATA!$B$9:$B$9,"&lt;="&amp;$B$2)/K230</f>
        <v>#DIV/0!</v>
      </c>
      <c r="Q230" s="36" t="e">
        <f>SUMIFS(DATA!$AN$9:$AN$9,DATA!$D$9:$D$9,G230,DATA!$I$9:$I$9,H230,DATA!$B$9:$B$9,"&gt;="&amp;$B$1,DATA!$B$9:$B$9,"&lt;="&amp;$B$2)/K230</f>
        <v>#DIV/0!</v>
      </c>
      <c r="S230" s="26"/>
    </row>
    <row r="231" spans="1:19" x14ac:dyDescent="0.25">
      <c r="A231" s="132"/>
      <c r="B231" s="122"/>
      <c r="C231" s="133"/>
      <c r="G231" s="264" t="s">
        <v>155</v>
      </c>
      <c r="H231" s="396" t="s">
        <v>157</v>
      </c>
      <c r="I231" s="397"/>
      <c r="J231" s="268">
        <f>COUNTIFS(DATA!$D$9:$D$9,G231,DATA!$E$9:$E$9,$J$218,DATA!$I$9:$I$9,H231,DATA!$B$9:$B$9,"&gt;="&amp;$B$1,DATA!$B$9:$B$9,"&lt;="&amp;$B$2)</f>
        <v>0</v>
      </c>
      <c r="K231" s="270">
        <f>SUMIFS(DATA!$J$9:$J$9,DATA!$D$9:$D$9,G231,DATA!$E$9:$E$9,$J$218,DATA!$I$9:$I$9,H231,DATA!$B$9:$B$9,"&gt;="&amp;$B$1,DATA!$B$9:$B$9,"&lt;="&amp;$B$2)/1000</f>
        <v>0</v>
      </c>
      <c r="L231" s="86" t="e">
        <f>SUMIFS(DATA!$AI$9:$AI$9,DATA!$D$9:$D$9,G231,DATA!$I$9:$I$9,H231,DATA!$B$9:$B$9,"&gt;="&amp;$B$1,DATA!$B$9:$B$9,"&lt;="&amp;$B$2)/K231</f>
        <v>#DIV/0!</v>
      </c>
      <c r="M231" s="31" t="e">
        <f>SUMIFS(DATA!$AJ$9:$AJ$9,DATA!$D$9:$D$9,G231,DATA!$I$9:$I$9,H231,DATA!$B$9:$B$9,"&gt;="&amp;$B$1,DATA!$B$9:$B$9,"&lt;="&amp;$B$2)/K231</f>
        <v>#DIV/0!</v>
      </c>
      <c r="N231" s="31" t="e">
        <f>SUMIFS(DATA!$AK$9:$AK$9,DATA!$D$9:$D$9,G231,DATA!$I$9:$I$9,H231,DATA!$B$9:$B$9,"&gt;="&amp;$B$1,DATA!$B$9:$B$9,"&lt;="&amp;$B$2)/K231</f>
        <v>#DIV/0!</v>
      </c>
      <c r="O231" s="31" t="e">
        <f>SUMIFS(DATA!$AL$9:$AL$9,DATA!$D$9:$D$9,G231,DATA!$I$9:$I$9,H231,DATA!$B$9:$B$9,"&gt;="&amp;$B$1,DATA!$B$9:$B$9,"&lt;="&amp;$B$2)/K231</f>
        <v>#DIV/0!</v>
      </c>
      <c r="P231" s="31" t="e">
        <f>SUMIFS(DATA!$AM$9:$AM$9,DATA!$D$9:$D$9,G231,DATA!$I$9:$I$9,H231,DATA!$B$9:$B$9,"&gt;="&amp;$B$1,DATA!$B$9:$B$9,"&lt;="&amp;$B$2)/K231</f>
        <v>#DIV/0!</v>
      </c>
      <c r="Q231" s="36" t="e">
        <f>SUMIFS(DATA!$AN$9:$AN$9,DATA!$D$9:$D$9,G231,DATA!$I$9:$I$9,H231,DATA!$B$9:$B$9,"&gt;="&amp;$B$1,DATA!$B$9:$B$9,"&lt;="&amp;$B$2)/K231</f>
        <v>#DIV/0!</v>
      </c>
    </row>
    <row r="232" spans="1:19" s="221" customFormat="1" x14ac:dyDescent="0.25">
      <c r="A232" s="132"/>
      <c r="B232" s="122"/>
      <c r="C232" s="133"/>
      <c r="E232" s="26"/>
      <c r="G232" s="264" t="s">
        <v>135</v>
      </c>
      <c r="H232" s="396" t="s">
        <v>134</v>
      </c>
      <c r="I232" s="397"/>
      <c r="J232" s="268">
        <f>COUNTIFS(DATA!$D$9:$D$9,G232,DATA!$E$9:$E$9,$J$218,DATA!$I$9:$I$9,H232,DATA!$B$9:$B$9,"&gt;="&amp;$B$1,DATA!$B$9:$B$9,"&lt;="&amp;$B$2)</f>
        <v>0</v>
      </c>
      <c r="K232" s="270">
        <f>SUMIFS(DATA!$J$9:$J$9,DATA!$D$9:$D$9,G232,DATA!$E$9:$E$9,$J$218,DATA!$I$9:$I$9,H232,DATA!$B$9:$B$9,"&gt;="&amp;$B$1,DATA!$B$9:$B$9,"&lt;="&amp;$B$2)/1000</f>
        <v>0</v>
      </c>
      <c r="L232" s="86" t="e">
        <f>SUMIFS(DATA!$AI$9:$AI$9,DATA!$D$9:$D$9,G232,DATA!$I$9:$I$9,H232,DATA!$B$9:$B$9,"&gt;="&amp;$B$1,DATA!$B$9:$B$9,"&lt;="&amp;$B$2)/K232</f>
        <v>#DIV/0!</v>
      </c>
      <c r="M232" s="31" t="e">
        <f>SUMIFS(DATA!$AJ$9:$AJ$9,DATA!$D$9:$D$9,G232,DATA!$I$9:$I$9,H232,DATA!$B$9:$B$9,"&gt;="&amp;$B$1,DATA!$B$9:$B$9,"&lt;="&amp;$B$2)/K232</f>
        <v>#DIV/0!</v>
      </c>
      <c r="N232" s="31" t="e">
        <f>SUMIFS(DATA!$AK$9:$AK$9,DATA!$D$9:$D$9,G232,DATA!$I$9:$I$9,H232,DATA!$B$9:$B$9,"&gt;="&amp;$B$1,DATA!$B$9:$B$9,"&lt;="&amp;$B$2)/K232</f>
        <v>#DIV/0!</v>
      </c>
      <c r="O232" s="31" t="e">
        <f>SUMIFS(DATA!$AL$9:$AL$9,DATA!$D$9:$D$9,G232,DATA!$I$9:$I$9,H232,DATA!$B$9:$B$9,"&gt;="&amp;$B$1,DATA!$B$9:$B$9,"&lt;="&amp;$B$2)/K232</f>
        <v>#DIV/0!</v>
      </c>
      <c r="P232" s="31" t="e">
        <f>SUMIFS(DATA!$AM$9:$AM$9,DATA!$D$9:$D$9,G232,DATA!$I$9:$I$9,H232,DATA!$B$9:$B$9,"&gt;="&amp;$B$1,DATA!$B$9:$B$9,"&lt;="&amp;$B$2)/K232</f>
        <v>#DIV/0!</v>
      </c>
      <c r="Q232" s="36" t="e">
        <f>SUMIFS(DATA!$AN$9:$AN$9,DATA!$D$9:$D$9,G232,DATA!$I$9:$I$9,H232,DATA!$B$9:$B$9,"&gt;="&amp;$B$1,DATA!$B$9:$B$9,"&lt;="&amp;$B$2)/K232</f>
        <v>#DIV/0!</v>
      </c>
      <c r="S232" s="26"/>
    </row>
    <row r="233" spans="1:19" s="221" customFormat="1" x14ac:dyDescent="0.25">
      <c r="A233" s="132"/>
      <c r="B233" s="122"/>
      <c r="C233" s="133"/>
      <c r="E233" s="26"/>
      <c r="G233" s="264" t="s">
        <v>167</v>
      </c>
      <c r="H233" s="396" t="s">
        <v>166</v>
      </c>
      <c r="I233" s="397"/>
      <c r="J233" s="268">
        <f>COUNTIFS(DATA!$D$9:$D$9,G233,DATA!$E$9:$E$9,$J$218,DATA!$I$9:$I$9,H233,DATA!$B$9:$B$9,"&gt;="&amp;$B$1,DATA!$B$9:$B$9,"&lt;="&amp;$B$2)</f>
        <v>0</v>
      </c>
      <c r="K233" s="270">
        <f>SUMIFS(DATA!$J$9:$J$9,DATA!$D$9:$D$9,G233,DATA!$E$9:$E$9,$J$218,DATA!$I$9:$I$9,H233,DATA!$B$9:$B$9,"&gt;="&amp;$B$1,DATA!$B$9:$B$9,"&lt;="&amp;$B$2)/1000</f>
        <v>0</v>
      </c>
      <c r="L233" s="86" t="e">
        <f>SUMIFS(DATA!$AI$9:$AI$9,DATA!$D$9:$D$9,G233,DATA!$I$9:$I$9,H233,DATA!$B$9:$B$9,"&gt;="&amp;$B$1,DATA!$B$9:$B$9,"&lt;="&amp;$B$2)/K233</f>
        <v>#DIV/0!</v>
      </c>
      <c r="M233" s="31" t="e">
        <f>SUMIFS(DATA!$AJ$9:$AJ$9,DATA!$D$9:$D$9,G233,DATA!$I$9:$I$9,H233,DATA!$B$9:$B$9,"&gt;="&amp;$B$1,DATA!$B$9:$B$9,"&lt;="&amp;$B$2)/K233</f>
        <v>#DIV/0!</v>
      </c>
      <c r="N233" s="31" t="e">
        <f>SUMIFS(DATA!$AK$9:$AK$9,DATA!$D$9:$D$9,G233,DATA!$I$9:$I$9,H233,DATA!$B$9:$B$9,"&gt;="&amp;$B$1,DATA!$B$9:$B$9,"&lt;="&amp;$B$2)/K233</f>
        <v>#DIV/0!</v>
      </c>
      <c r="O233" s="31" t="e">
        <f>SUMIFS(DATA!$AL$9:$AL$9,DATA!$D$9:$D$9,G233,DATA!$I$9:$I$9,H233,DATA!$B$9:$B$9,"&gt;="&amp;$B$1,DATA!$B$9:$B$9,"&lt;="&amp;$B$2)/K233</f>
        <v>#DIV/0!</v>
      </c>
      <c r="P233" s="31" t="e">
        <f>SUMIFS(DATA!$AM$9:$AM$9,DATA!$D$9:$D$9,G233,DATA!$I$9:$I$9,H233,DATA!$B$9:$B$9,"&gt;="&amp;$B$1,DATA!$B$9:$B$9,"&lt;="&amp;$B$2)/K233</f>
        <v>#DIV/0!</v>
      </c>
      <c r="Q233" s="36" t="e">
        <f>SUMIFS(DATA!$AN$9:$AN$9,DATA!$D$9:$D$9,G233,DATA!$I$9:$I$9,H233,DATA!$B$9:$B$9,"&gt;="&amp;$B$1,DATA!$B$9:$B$9,"&lt;="&amp;$B$2)/K233</f>
        <v>#DIV/0!</v>
      </c>
      <c r="S233" s="26"/>
    </row>
    <row r="234" spans="1:19" s="221" customFormat="1" x14ac:dyDescent="0.25">
      <c r="A234" s="132"/>
      <c r="B234" s="122"/>
      <c r="C234" s="133"/>
      <c r="E234" s="26"/>
      <c r="G234" s="264" t="s">
        <v>112</v>
      </c>
      <c r="H234" s="373" t="s">
        <v>196</v>
      </c>
      <c r="I234" s="374"/>
      <c r="J234" s="268">
        <f>COUNTIFS(DATA!$D$9:$D$9,G234,DATA!$E$9:$E$9,$J$218,DATA!$I$9:$I$9,H234,DATA!$B$9:$B$9,"&gt;="&amp;$B$1,DATA!$B$9:$B$9,"&lt;="&amp;$B$2)</f>
        <v>0</v>
      </c>
      <c r="K234" s="270">
        <f>SUMIFS(DATA!$J$9:$J$9,DATA!$D$9:$D$9,G234,DATA!$E$9:$E$9,$J$218,DATA!$I$9:$I$9,H234,DATA!$B$9:$B$9,"&gt;="&amp;$B$1,DATA!$B$9:$B$9,"&lt;="&amp;$B$2)/1000</f>
        <v>0</v>
      </c>
      <c r="L234" s="86" t="e">
        <f>SUMIFS(DATA!$AI$9:$AI$9,DATA!$D$9:$D$9,G234,DATA!$I$9:$I$9,H234,DATA!$B$9:$B$9,"&gt;="&amp;$B$1,DATA!$B$9:$B$9,"&lt;="&amp;$B$2)/K234</f>
        <v>#DIV/0!</v>
      </c>
      <c r="M234" s="31" t="e">
        <f>SUMIFS(DATA!$AJ$9:$AJ$9,DATA!$D$9:$D$9,G234,DATA!$I$9:$I$9,H234,DATA!$B$9:$B$9,"&gt;="&amp;$B$1,DATA!$B$9:$B$9,"&lt;="&amp;$B$2)/K234</f>
        <v>#DIV/0!</v>
      </c>
      <c r="N234" s="31" t="e">
        <f>SUMIFS(DATA!$AK$9:$AK$9,DATA!$D$9:$D$9,G234,DATA!$I$9:$I$9,H234,DATA!$B$9:$B$9,"&gt;="&amp;$B$1,DATA!$B$9:$B$9,"&lt;="&amp;$B$2)/K234</f>
        <v>#DIV/0!</v>
      </c>
      <c r="O234" s="31" t="e">
        <f>SUMIFS(DATA!$AL$9:$AL$9,DATA!$D$9:$D$9,G234,DATA!$I$9:$I$9,H234,DATA!$B$9:$B$9,"&gt;="&amp;$B$1,DATA!$B$9:$B$9,"&lt;="&amp;$B$2)/K234</f>
        <v>#DIV/0!</v>
      </c>
      <c r="P234" s="31" t="e">
        <f>SUMIFS(DATA!$AM$9:$AM$9,DATA!$D$9:$D$9,G234,DATA!$I$9:$I$9,H234,DATA!$B$9:$B$9,"&gt;="&amp;$B$1,DATA!$B$9:$B$9,"&lt;="&amp;$B$2)/K234</f>
        <v>#DIV/0!</v>
      </c>
      <c r="Q234" s="36" t="e">
        <f>SUMIFS(DATA!$AN$9:$AN$9,DATA!$D$9:$D$9,G234,DATA!$I$9:$I$9,H234,DATA!$B$9:$B$9,"&gt;="&amp;$B$1,DATA!$B$9:$B$9,"&lt;="&amp;$B$2)/K234</f>
        <v>#DIV/0!</v>
      </c>
      <c r="S234" s="26"/>
    </row>
    <row r="235" spans="1:19" s="221" customFormat="1" x14ac:dyDescent="0.25">
      <c r="A235" s="132"/>
      <c r="B235" s="122"/>
      <c r="C235" s="133"/>
      <c r="E235" s="26"/>
      <c r="G235" s="264" t="s">
        <v>197</v>
      </c>
      <c r="H235" s="373" t="s">
        <v>199</v>
      </c>
      <c r="I235" s="374"/>
      <c r="J235" s="268">
        <f>COUNTIFS(DATA!$D$9:$D$9,G235,DATA!$E$9:$E$9,$J$218,DATA!$I$9:$I$9,H235,DATA!$B$9:$B$9,"&gt;="&amp;$B$1,DATA!$B$9:$B$9,"&lt;="&amp;$B$2)</f>
        <v>0</v>
      </c>
      <c r="K235" s="270">
        <f>SUMIFS(DATA!$J$9:$J$9,DATA!$D$9:$D$9,G235,DATA!$E$9:$E$9,$J$218,DATA!$I$9:$I$9,H235,DATA!$B$9:$B$9,"&gt;="&amp;$B$1,DATA!$B$9:$B$9,"&lt;="&amp;$B$2)/1000</f>
        <v>0</v>
      </c>
      <c r="L235" s="86" t="e">
        <f>SUMIFS(DATA!$AI$9:$AI$9,DATA!$D$9:$D$9,G235,DATA!$I$9:$I$9,H235,DATA!$B$9:$B$9,"&gt;="&amp;$B$1,DATA!$B$9:$B$9,"&lt;="&amp;$B$2)/K235</f>
        <v>#DIV/0!</v>
      </c>
      <c r="M235" s="31" t="e">
        <f>SUMIFS(DATA!$AJ$9:$AJ$9,DATA!$D$9:$D$9,G235,DATA!$I$9:$I$9,H235,DATA!$B$9:$B$9,"&gt;="&amp;$B$1,DATA!$B$9:$B$9,"&lt;="&amp;$B$2)/K235</f>
        <v>#DIV/0!</v>
      </c>
      <c r="N235" s="31" t="e">
        <f>SUMIFS(DATA!$AK$9:$AK$9,DATA!$D$9:$D$9,G235,DATA!$I$9:$I$9,H235,DATA!$B$9:$B$9,"&gt;="&amp;$B$1,DATA!$B$9:$B$9,"&lt;="&amp;$B$2)/K235</f>
        <v>#DIV/0!</v>
      </c>
      <c r="O235" s="31" t="e">
        <f>SUMIFS(DATA!$AL$9:$AL$9,DATA!$D$9:$D$9,G235,DATA!$I$9:$I$9,H235,DATA!$B$9:$B$9,"&gt;="&amp;$B$1,DATA!$B$9:$B$9,"&lt;="&amp;$B$2)/K235</f>
        <v>#DIV/0!</v>
      </c>
      <c r="P235" s="31" t="e">
        <f>SUMIFS(DATA!$AM$9:$AM$9,DATA!$D$9:$D$9,G235,DATA!$I$9:$I$9,H235,DATA!$B$9:$B$9,"&gt;="&amp;$B$1,DATA!$B$9:$B$9,"&lt;="&amp;$B$2)/K235</f>
        <v>#DIV/0!</v>
      </c>
      <c r="Q235" s="36" t="e">
        <f>SUMIFS(DATA!$AN$9:$AN$9,DATA!$D$9:$D$9,G235,DATA!$I$9:$I$9,H235,DATA!$B$9:$B$9,"&gt;="&amp;$B$1,DATA!$B$9:$B$9,"&lt;="&amp;$B$2)/K235</f>
        <v>#DIV/0!</v>
      </c>
      <c r="S235" s="26"/>
    </row>
    <row r="236" spans="1:19" ht="15.75" thickBot="1" x14ac:dyDescent="0.3">
      <c r="A236" s="132"/>
      <c r="B236" s="122"/>
      <c r="C236" s="133"/>
      <c r="G236" s="125" t="s">
        <v>112</v>
      </c>
      <c r="H236" s="402" t="s">
        <v>111</v>
      </c>
      <c r="I236" s="403"/>
      <c r="J236" s="269">
        <f>COUNTIFS(DATA!$D$9:$D$9,G236,DATA!$E$9:$E$9,$J$218,DATA!$I$9:$I$9,H236,DATA!$B$9:$B$9,"&gt;="&amp;$B$1,DATA!$B$9:$B$9,"&lt;="&amp;$B$2)</f>
        <v>0</v>
      </c>
      <c r="K236" s="271">
        <f>SUMIFS(DATA!$J$9:$J$9,DATA!$D$9:$D$9,G236,DATA!$E$9:$E$9,$J$218,DATA!$I$9:$I$9,H236,DATA!$B$9:$B$9,"&gt;="&amp;$B$1,DATA!$B$9:$B$9,"&lt;="&amp;$B$2)/1000</f>
        <v>0</v>
      </c>
      <c r="L236" s="266" t="e">
        <f>SUMIFS(DATA!$AI$9:$AI$9,DATA!$D$9:$D$9,G236,DATA!$I$9:$I$9,H236,DATA!$B$9:$B$9,"&gt;="&amp;$B$1,DATA!$B$9:$B$9,"&lt;="&amp;$B$2)/K236</f>
        <v>#DIV/0!</v>
      </c>
      <c r="M236" s="72" t="e">
        <f>SUMIFS(DATA!$AJ$9:$AJ$9,DATA!$D$9:$D$9,G236,DATA!$I$9:$I$9,H236,DATA!$B$9:$B$9,"&gt;="&amp;$B$1,DATA!$B$9:$B$9,"&lt;="&amp;$B$2)/K236</f>
        <v>#DIV/0!</v>
      </c>
      <c r="N236" s="72" t="e">
        <f>SUMIFS(DATA!$AK$9:$AK$9,DATA!$D$9:$D$9,G236,DATA!$I$9:$I$9,H236,DATA!$B$9:$B$9,"&gt;="&amp;$B$1,DATA!$B$9:$B$9,"&lt;="&amp;$B$2)/K236</f>
        <v>#DIV/0!</v>
      </c>
      <c r="O236" s="72" t="e">
        <f>SUMIFS(DATA!$AL$9:$AL$9,DATA!$D$9:$D$9,G236,DATA!$I$9:$I$9,H236,DATA!$B$9:$B$9,"&gt;="&amp;$B$1,DATA!$B$9:$B$9,"&lt;="&amp;$B$2)/K236</f>
        <v>#DIV/0!</v>
      </c>
      <c r="P236" s="72" t="e">
        <f>SUMIFS(DATA!$AM$9:$AM$9,DATA!$D$9:$D$9,G236,DATA!$I$9:$I$9,H236,DATA!$B$9:$B$9,"&gt;="&amp;$B$1,DATA!$B$9:$B$9,"&lt;="&amp;$B$2)/K236</f>
        <v>#DIV/0!</v>
      </c>
      <c r="Q236" s="73" t="e">
        <f>SUMIFS(DATA!$AN$9:$AN$9,DATA!$D$9:$D$9,G236,DATA!$I$9:$I$9,H236,DATA!$B$9:$B$9,"&gt;="&amp;$B$1,DATA!$B$9:$B$9,"&lt;="&amp;$B$2)/K236</f>
        <v>#DIV/0!</v>
      </c>
    </row>
    <row r="237" spans="1:19" ht="15.75" thickBot="1" x14ac:dyDescent="0.3">
      <c r="B237" s="98"/>
      <c r="I237"/>
      <c r="J237" s="164">
        <f>SUBTOTAL(9,J220:J227)</f>
        <v>0</v>
      </c>
      <c r="K237" s="165">
        <f>SUBTOTAL(9,K220:K236)</f>
        <v>0</v>
      </c>
    </row>
    <row r="238" spans="1:19" x14ac:dyDescent="0.25">
      <c r="C238"/>
      <c r="F238" s="81"/>
      <c r="G238" s="109"/>
      <c r="H238" s="110"/>
      <c r="I238" s="109"/>
      <c r="J238" s="393"/>
      <c r="K238" s="393"/>
      <c r="L238" s="392"/>
      <c r="M238" s="393"/>
      <c r="N238" s="393"/>
      <c r="O238" s="393"/>
      <c r="P238" s="393"/>
      <c r="Q238" s="393"/>
      <c r="R238" s="81"/>
    </row>
    <row r="239" spans="1:19" x14ac:dyDescent="0.25">
      <c r="F239" s="81"/>
      <c r="G239" s="109"/>
      <c r="H239" s="109"/>
      <c r="I239" s="109"/>
      <c r="J239" s="394"/>
      <c r="K239" s="394"/>
      <c r="L239" s="392"/>
      <c r="M239" s="83"/>
      <c r="N239" s="83"/>
      <c r="O239" s="83"/>
      <c r="P239" s="83"/>
      <c r="Q239" s="83"/>
      <c r="R239" s="81"/>
    </row>
    <row r="240" spans="1:19" x14ac:dyDescent="0.25">
      <c r="F240" s="81"/>
      <c r="G240" s="82"/>
      <c r="H240" s="108"/>
      <c r="I240" s="108"/>
      <c r="J240" s="395"/>
      <c r="K240" s="395"/>
      <c r="L240" s="81"/>
      <c r="M240" s="81"/>
      <c r="N240" s="81"/>
      <c r="O240" s="81"/>
      <c r="P240" s="81"/>
      <c r="Q240" s="81"/>
      <c r="R240" s="81"/>
    </row>
    <row r="241" spans="6:18" x14ac:dyDescent="0.25">
      <c r="F241" s="81"/>
      <c r="G241" s="82"/>
      <c r="H241" s="81"/>
      <c r="I241" s="82"/>
      <c r="J241" s="81"/>
      <c r="K241" s="82"/>
      <c r="L241" s="81"/>
      <c r="M241" s="81"/>
      <c r="N241" s="81"/>
      <c r="O241" s="81"/>
      <c r="P241" s="81"/>
      <c r="Q241" s="81"/>
      <c r="R241" s="81"/>
    </row>
    <row r="242" spans="6:18" x14ac:dyDescent="0.25">
      <c r="F242" s="81"/>
      <c r="G242" s="82"/>
      <c r="H242" s="81"/>
      <c r="I242" s="82"/>
      <c r="J242" s="81"/>
      <c r="K242" s="82"/>
      <c r="L242" s="81"/>
      <c r="M242" s="81"/>
      <c r="N242" s="81"/>
      <c r="O242" s="81"/>
      <c r="P242" s="81"/>
      <c r="Q242" s="81"/>
      <c r="R242" s="81"/>
    </row>
    <row r="243" spans="6:18" x14ac:dyDescent="0.25">
      <c r="G243" s="106"/>
      <c r="H243" s="107"/>
      <c r="I243" s="106"/>
      <c r="J243" s="107"/>
      <c r="K243" s="106"/>
    </row>
  </sheetData>
  <sortState ref="A48:U51">
    <sortCondition descending="1" ref="C48:C51"/>
  </sortState>
  <customSheetViews>
    <customSheetView guid="{016B3409-D0BA-4F06-9CF5-CA99EF5FDC9F}" scale="85" fitToPage="1" topLeftCell="A40">
      <selection activeCell="B146" sqref="B146"/>
      <pageMargins left="3.937007874015748E-2" right="3.937007874015748E-2" top="3.937007874015748E-2" bottom="3.937007874015748E-2" header="0" footer="0"/>
      <printOptions horizontalCentered="1"/>
      <pageSetup paperSize="9" scale="61" orientation="portrait" r:id="rId1"/>
    </customSheetView>
  </customSheetViews>
  <mergeCells count="104">
    <mergeCell ref="L238:L239"/>
    <mergeCell ref="M238:Q238"/>
    <mergeCell ref="J239:K239"/>
    <mergeCell ref="J240:K240"/>
    <mergeCell ref="J238:K238"/>
    <mergeCell ref="H233:I233"/>
    <mergeCell ref="A176:A177"/>
    <mergeCell ref="B176:C176"/>
    <mergeCell ref="D176:E176"/>
    <mergeCell ref="F176:G176"/>
    <mergeCell ref="H176:I176"/>
    <mergeCell ref="B219:C219"/>
    <mergeCell ref="G218:G219"/>
    <mergeCell ref="H220:I220"/>
    <mergeCell ref="H232:I232"/>
    <mergeCell ref="H228:I228"/>
    <mergeCell ref="H231:I231"/>
    <mergeCell ref="H230:I230"/>
    <mergeCell ref="A187:A188"/>
    <mergeCell ref="B187:C187"/>
    <mergeCell ref="D187:E187"/>
    <mergeCell ref="H236:I236"/>
    <mergeCell ref="H229:I229"/>
    <mergeCell ref="A201:A202"/>
    <mergeCell ref="A152:A153"/>
    <mergeCell ref="B152:C152"/>
    <mergeCell ref="D152:E152"/>
    <mergeCell ref="F152:G152"/>
    <mergeCell ref="H152:I152"/>
    <mergeCell ref="A129:A130"/>
    <mergeCell ref="B129:C129"/>
    <mergeCell ref="D129:E129"/>
    <mergeCell ref="F129:G129"/>
    <mergeCell ref="H129:I129"/>
    <mergeCell ref="B201:C201"/>
    <mergeCell ref="D201:E201"/>
    <mergeCell ref="F201:G201"/>
    <mergeCell ref="F187:G187"/>
    <mergeCell ref="A3:A4"/>
    <mergeCell ref="B3:C3"/>
    <mergeCell ref="D3:E3"/>
    <mergeCell ref="F3:G3"/>
    <mergeCell ref="H3:I3"/>
    <mergeCell ref="A58:A59"/>
    <mergeCell ref="B58:C58"/>
    <mergeCell ref="D58:E58"/>
    <mergeCell ref="F58:G58"/>
    <mergeCell ref="H58:I58"/>
    <mergeCell ref="A114:A115"/>
    <mergeCell ref="B114:C114"/>
    <mergeCell ref="D114:E114"/>
    <mergeCell ref="F114:G114"/>
    <mergeCell ref="H114:I114"/>
    <mergeCell ref="A72:A73"/>
    <mergeCell ref="B72:C72"/>
    <mergeCell ref="D72:E72"/>
    <mergeCell ref="F72:G72"/>
    <mergeCell ref="H72:I72"/>
    <mergeCell ref="H201:I201"/>
    <mergeCell ref="H187:I187"/>
    <mergeCell ref="J187:K187"/>
    <mergeCell ref="L187:L188"/>
    <mergeCell ref="M187:Q187"/>
    <mergeCell ref="L58:L59"/>
    <mergeCell ref="M58:Q58"/>
    <mergeCell ref="J114:K114"/>
    <mergeCell ref="L114:L115"/>
    <mergeCell ref="M114:Q114"/>
    <mergeCell ref="M72:Q72"/>
    <mergeCell ref="L72:L73"/>
    <mergeCell ref="H227:I227"/>
    <mergeCell ref="H218:I219"/>
    <mergeCell ref="J218:K218"/>
    <mergeCell ref="L218:L219"/>
    <mergeCell ref="H226:I226"/>
    <mergeCell ref="H224:I224"/>
    <mergeCell ref="H225:I225"/>
    <mergeCell ref="H223:I223"/>
    <mergeCell ref="H235:I235"/>
    <mergeCell ref="H234:I234"/>
    <mergeCell ref="G1:P1"/>
    <mergeCell ref="S1:U1"/>
    <mergeCell ref="S2:U2"/>
    <mergeCell ref="S3:U3"/>
    <mergeCell ref="H222:I222"/>
    <mergeCell ref="H221:I221"/>
    <mergeCell ref="J176:K176"/>
    <mergeCell ref="L176:L177"/>
    <mergeCell ref="M176:Q176"/>
    <mergeCell ref="M218:Q218"/>
    <mergeCell ref="J129:K129"/>
    <mergeCell ref="L129:L130"/>
    <mergeCell ref="M129:Q129"/>
    <mergeCell ref="J152:K152"/>
    <mergeCell ref="L152:L153"/>
    <mergeCell ref="J58:K58"/>
    <mergeCell ref="J201:K201"/>
    <mergeCell ref="L201:L202"/>
    <mergeCell ref="M201:Q201"/>
    <mergeCell ref="L3:L4"/>
    <mergeCell ref="M3:Q3"/>
    <mergeCell ref="J3:K3"/>
    <mergeCell ref="J72:K72"/>
    <mergeCell ref="M152:Q152"/>
  </mergeCells>
  <phoneticPr fontId="26" type="noConversion"/>
  <printOptions horizontalCentered="1"/>
  <pageMargins left="3.937007874015748E-2" right="3.937007874015748E-2" top="3.937007874015748E-2" bottom="3.937007874015748E-2" header="0" footer="0"/>
  <pageSetup paperSize="9" scale="46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N60"/>
  <sheetViews>
    <sheetView zoomScale="90" zoomScaleNormal="90" workbookViewId="0">
      <selection activeCell="N15" sqref="N15"/>
    </sheetView>
  </sheetViews>
  <sheetFormatPr baseColWidth="10" defaultColWidth="11.42578125" defaultRowHeight="15" x14ac:dyDescent="0.25"/>
  <cols>
    <col min="1" max="1" width="11.42578125" style="143"/>
    <col min="2" max="2" width="9.42578125" style="143" customWidth="1"/>
    <col min="3" max="3" width="14" style="143" customWidth="1"/>
    <col min="4" max="11" width="11.42578125" style="143"/>
    <col min="12" max="12" width="14.42578125" style="143" customWidth="1"/>
    <col min="13" max="13" width="11.42578125" style="143"/>
    <col min="14" max="14" width="14" style="143" customWidth="1"/>
    <col min="15" max="15" width="4.140625" style="143" customWidth="1"/>
    <col min="16" max="16384" width="11.42578125" style="143"/>
  </cols>
  <sheetData>
    <row r="2" spans="2:14" ht="18.75" x14ac:dyDescent="0.3">
      <c r="B2" s="404" t="s">
        <v>158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</row>
    <row r="3" spans="2:14" ht="45" x14ac:dyDescent="0.25">
      <c r="B3" s="147" t="s">
        <v>48</v>
      </c>
      <c r="C3" s="148" t="s">
        <v>35</v>
      </c>
      <c r="D3" s="148" t="s">
        <v>83</v>
      </c>
      <c r="E3" s="148" t="s">
        <v>40</v>
      </c>
      <c r="F3" s="148" t="s">
        <v>45</v>
      </c>
      <c r="G3" s="148" t="s">
        <v>46</v>
      </c>
      <c r="H3" s="148" t="s">
        <v>94</v>
      </c>
      <c r="I3" s="148" t="s">
        <v>126</v>
      </c>
      <c r="J3" s="247" t="s">
        <v>184</v>
      </c>
      <c r="K3" s="252" t="s">
        <v>185</v>
      </c>
      <c r="L3" s="148" t="s">
        <v>120</v>
      </c>
      <c r="N3" s="148" t="s">
        <v>33</v>
      </c>
    </row>
    <row r="4" spans="2:14" x14ac:dyDescent="0.25">
      <c r="B4" s="149">
        <v>1</v>
      </c>
      <c r="C4" s="150">
        <f>SUMIFS(DATA!$J$9:$J$9,DATA!$I$9:$I$9,$C$3,DATA!$B$9:$B$9,B4)/1000</f>
        <v>0</v>
      </c>
      <c r="D4" s="150">
        <f>SUMIFS(DATA!$J$9:$J$9,DATA!$I$9:$I$9,$D$3,DATA!$B$9:$B$9,B4)/1000</f>
        <v>0</v>
      </c>
      <c r="E4" s="150">
        <f>SUMIFS(DATA!$J$9:$J$9,DATA!$I$9:$I$9,$E$3,DATA!$B$9:$B$9,B4)/1000</f>
        <v>0</v>
      </c>
      <c r="F4" s="150">
        <f>SUMIFS(DATA!$J$9:$J$9,DATA!$I$9:$I$9,$F$3,DATA!$B$9:$B$9,B4)/1000</f>
        <v>0</v>
      </c>
      <c r="G4" s="150">
        <f>SUMIFS(DATA!$J$9:$J$9,DATA!$I$9:$I$9,$G$3,DATA!$B$9:$B$9,B4)/1000</f>
        <v>0</v>
      </c>
      <c r="H4" s="150">
        <f>SUMIFS(DATA!$J$9:$J$9,DATA!$I$9:$I$9,$H$3,DATA!$B$9:$B$9,B4)/1000</f>
        <v>0</v>
      </c>
      <c r="I4" s="150">
        <f>SUMIFS(DATA!$J$9:$J$9,DATA!$I$9:$I$9,$I$3,DATA!$B$9:$B$9,B4)/1000</f>
        <v>0</v>
      </c>
      <c r="J4" s="150">
        <f>SUMIFS(DATA!$J$9:$J$9,DATA!$I$9:$I$9,$J$3,DATA!$B$9:$B$9,B4)/1000</f>
        <v>0</v>
      </c>
      <c r="K4" s="150">
        <f>SUMIFS(DATA!$J$9:$J$9,DATA!$I$9:$I$9,$K$3,DATA!$B$9:$B$9,B4)/1000</f>
        <v>0</v>
      </c>
      <c r="L4" s="151">
        <f>SUM(C4:K4)</f>
        <v>0</v>
      </c>
      <c r="N4" s="150">
        <f>SUMIFS(DATA!$J$9:$J$9,DATA!$E$9:$E$9,$N$3,DATA!$B$9:$B$9,B4)/1000</f>
        <v>0</v>
      </c>
    </row>
    <row r="5" spans="2:14" x14ac:dyDescent="0.25">
      <c r="B5" s="149">
        <v>2</v>
      </c>
      <c r="C5" s="150">
        <f>SUMIFS(DATA!$J$9:$J$9,DATA!$I$9:$I$9,$C$3,DATA!$B$9:$B$9,B5)/1000</f>
        <v>0</v>
      </c>
      <c r="D5" s="150">
        <f>SUMIFS(DATA!$J$9:$J$9,DATA!$I$9:$I$9,$D$3,DATA!$B$9:$B$9,B5)/1000</f>
        <v>0</v>
      </c>
      <c r="E5" s="150">
        <f>SUMIFS(DATA!$J$9:$J$9,DATA!$I$9:$I$9,$E$3,DATA!$B$9:$B$9,B5)/1000</f>
        <v>0</v>
      </c>
      <c r="F5" s="150">
        <f>SUMIFS(DATA!$J$9:$J$9,DATA!$I$9:$I$9,$F$3,DATA!$B$9:$B$9,B5)/1000</f>
        <v>0</v>
      </c>
      <c r="G5" s="150">
        <f>SUMIFS(DATA!$J$9:$J$9,DATA!$I$9:$I$9,$G$3,DATA!$B$9:$B$9,B5)/1000</f>
        <v>0</v>
      </c>
      <c r="H5" s="150">
        <f>SUMIFS(DATA!$J$9:$J$9,DATA!$I$9:$I$9,$H$3,DATA!$B$9:$B$9,B5)/1000</f>
        <v>0</v>
      </c>
      <c r="I5" s="150">
        <f>SUMIFS(DATA!$J$9:$J$9,DATA!$I$9:$I$9,$I$3,DATA!$B$9:$B$9,B5)/1000</f>
        <v>0</v>
      </c>
      <c r="J5" s="150">
        <f>SUMIFS(DATA!$J$9:$J$9,DATA!$I$9:$I$9,$J$3,DATA!$B$9:$B$9,B5)/1000</f>
        <v>0</v>
      </c>
      <c r="K5" s="150">
        <f>SUMIFS(DATA!$J$9:$J$9,DATA!$I$9:$I$9,$K$3,DATA!$B$9:$B$9,B5)/1000</f>
        <v>0</v>
      </c>
      <c r="L5" s="151">
        <f t="shared" ref="L5:L57" si="0">SUM(C5:K5)</f>
        <v>0</v>
      </c>
      <c r="N5" s="150">
        <f>SUMIFS(DATA!$J$9:$J$9,DATA!$E$9:$E$9,$N$3,DATA!$B$9:$B$9,B5)/1000</f>
        <v>0</v>
      </c>
    </row>
    <row r="6" spans="2:14" x14ac:dyDescent="0.25">
      <c r="B6" s="149">
        <v>3</v>
      </c>
      <c r="C6" s="150">
        <f>SUMIFS(DATA!$J$9:$J$9,DATA!$I$9:$I$9,$C$3,DATA!$B$9:$B$9,B6)/1000</f>
        <v>0</v>
      </c>
      <c r="D6" s="150">
        <f>SUMIFS(DATA!$J$9:$J$9,DATA!$I$9:$I$9,$D$3,DATA!$B$9:$B$9,B6)/1000</f>
        <v>0</v>
      </c>
      <c r="E6" s="150">
        <f>SUMIFS(DATA!$J$9:$J$9,DATA!$I$9:$I$9,$E$3,DATA!$B$9:$B$9,B6)/1000</f>
        <v>0</v>
      </c>
      <c r="F6" s="150">
        <f>SUMIFS(DATA!$J$9:$J$9,DATA!$I$9:$I$9,$F$3,DATA!$B$9:$B$9,B6)/1000</f>
        <v>0</v>
      </c>
      <c r="G6" s="150">
        <f>SUMIFS(DATA!$J$9:$J$9,DATA!$I$9:$I$9,$G$3,DATA!$B$9:$B$9,B6)/1000</f>
        <v>0</v>
      </c>
      <c r="H6" s="150">
        <f>SUMIFS(DATA!$J$9:$J$9,DATA!$I$9:$I$9,$H$3,DATA!$B$9:$B$9,B6)/1000</f>
        <v>0</v>
      </c>
      <c r="I6" s="150">
        <f>SUMIFS(DATA!$J$9:$J$9,DATA!$I$9:$I$9,$I$3,DATA!$B$9:$B$9,B6)/1000</f>
        <v>0</v>
      </c>
      <c r="J6" s="150">
        <f>SUMIFS(DATA!$J$9:$J$9,DATA!$I$9:$I$9,$J$3,DATA!$B$9:$B$9,B6)/1000</f>
        <v>0</v>
      </c>
      <c r="K6" s="150">
        <f>SUMIFS(DATA!$J$9:$J$9,DATA!$I$9:$I$9,$K$3,DATA!$B$9:$B$9,B6)/1000</f>
        <v>0</v>
      </c>
      <c r="L6" s="151">
        <f t="shared" si="0"/>
        <v>0</v>
      </c>
      <c r="N6" s="150">
        <f>SUMIFS(DATA!$J$9:$J$9,DATA!$E$9:$E$9,$N$3,DATA!$B$9:$B$9,B6)/1000</f>
        <v>0</v>
      </c>
    </row>
    <row r="7" spans="2:14" x14ac:dyDescent="0.25">
      <c r="B7" s="149">
        <v>4</v>
      </c>
      <c r="C7" s="150">
        <f>SUMIFS(DATA!$J$9:$J$9,DATA!$I$9:$I$9,$C$3,DATA!$B$9:$B$9,B7)/1000</f>
        <v>0</v>
      </c>
      <c r="D7" s="150">
        <f>SUMIFS(DATA!$J$9:$J$9,DATA!$I$9:$I$9,$D$3,DATA!$B$9:$B$9,B7)/1000</f>
        <v>0</v>
      </c>
      <c r="E7" s="150">
        <f>SUMIFS(DATA!$J$9:$J$9,DATA!$I$9:$I$9,$E$3,DATA!$B$9:$B$9,B7)/1000</f>
        <v>0</v>
      </c>
      <c r="F7" s="150">
        <f>SUMIFS(DATA!$J$9:$J$9,DATA!$I$9:$I$9,$F$3,DATA!$B$9:$B$9,B7)/1000</f>
        <v>0</v>
      </c>
      <c r="G7" s="150">
        <f>SUMIFS(DATA!$J$9:$J$9,DATA!$I$9:$I$9,$G$3,DATA!$B$9:$B$9,B7)/1000</f>
        <v>0</v>
      </c>
      <c r="H7" s="150">
        <f>SUMIFS(DATA!$J$9:$J$9,DATA!$I$9:$I$9,$H$3,DATA!$B$9:$B$9,B7)/1000</f>
        <v>0</v>
      </c>
      <c r="I7" s="150">
        <f>SUMIFS(DATA!$J$9:$J$9,DATA!$I$9:$I$9,$I$3,DATA!$B$9:$B$9,B7)/1000</f>
        <v>0</v>
      </c>
      <c r="J7" s="150">
        <f>SUMIFS(DATA!$J$9:$J$9,DATA!$I$9:$I$9,$J$3,DATA!$B$9:$B$9,B7)/1000</f>
        <v>0</v>
      </c>
      <c r="K7" s="150">
        <f>SUMIFS(DATA!$J$9:$J$9,DATA!$I$9:$I$9,$K$3,DATA!$B$9:$B$9,B7)/1000</f>
        <v>0</v>
      </c>
      <c r="L7" s="151">
        <f t="shared" si="0"/>
        <v>0</v>
      </c>
      <c r="N7" s="150">
        <f>SUMIFS(DATA!$J$9:$J$9,DATA!$E$9:$E$9,$N$3,DATA!$B$9:$B$9,B7)/1000</f>
        <v>0</v>
      </c>
    </row>
    <row r="8" spans="2:14" x14ac:dyDescent="0.25">
      <c r="B8" s="149">
        <v>5</v>
      </c>
      <c r="C8" s="150">
        <f>SUMIFS(DATA!$J$9:$J$9,DATA!$I$9:$I$9,$C$3,DATA!$B$9:$B$9,B8)/1000</f>
        <v>0</v>
      </c>
      <c r="D8" s="150">
        <f>SUMIFS(DATA!$J$9:$J$9,DATA!$I$9:$I$9,$D$3,DATA!$B$9:$B$9,B8)/1000</f>
        <v>0</v>
      </c>
      <c r="E8" s="150">
        <f>SUMIFS(DATA!$J$9:$J$9,DATA!$I$9:$I$9,$E$3,DATA!$B$9:$B$9,B8)/1000</f>
        <v>0</v>
      </c>
      <c r="F8" s="150">
        <f>SUMIFS(DATA!$J$9:$J$9,DATA!$I$9:$I$9,$F$3,DATA!$B$9:$B$9,B8)/1000</f>
        <v>0</v>
      </c>
      <c r="G8" s="150">
        <f>SUMIFS(DATA!$J$9:$J$9,DATA!$I$9:$I$9,$G$3,DATA!$B$9:$B$9,B8)/1000</f>
        <v>0</v>
      </c>
      <c r="H8" s="150">
        <f>SUMIFS(DATA!$J$9:$J$9,DATA!$I$9:$I$9,$H$3,DATA!$B$9:$B$9,B8)/1000</f>
        <v>0</v>
      </c>
      <c r="I8" s="150">
        <f>SUMIFS(DATA!$J$9:$J$9,DATA!$I$9:$I$9,$I$3,DATA!$B$9:$B$9,B8)/1000</f>
        <v>0</v>
      </c>
      <c r="J8" s="150">
        <f>SUMIFS(DATA!$J$9:$J$9,DATA!$I$9:$I$9,$J$3,DATA!$B$9:$B$9,B8)/1000</f>
        <v>0</v>
      </c>
      <c r="K8" s="150">
        <f>SUMIFS(DATA!$J$9:$J$9,DATA!$I$9:$I$9,$K$3,DATA!$B$9:$B$9,B8)/1000</f>
        <v>0</v>
      </c>
      <c r="L8" s="151">
        <f t="shared" si="0"/>
        <v>0</v>
      </c>
      <c r="N8" s="150">
        <f>SUMIFS(DATA!$J$9:$J$9,DATA!$E$9:$E$9,$N$3,DATA!$B$9:$B$9,B8)/1000</f>
        <v>0</v>
      </c>
    </row>
    <row r="9" spans="2:14" x14ac:dyDescent="0.25">
      <c r="B9" s="149">
        <v>6</v>
      </c>
      <c r="C9" s="150">
        <f>SUMIFS(DATA!$J$9:$J$9,DATA!$I$9:$I$9,$C$3,DATA!$B$9:$B$9,B9)/1000</f>
        <v>0</v>
      </c>
      <c r="D9" s="150">
        <f>SUMIFS(DATA!$J$9:$J$9,DATA!$I$9:$I$9,$D$3,DATA!$B$9:$B$9,B9)/1000</f>
        <v>0</v>
      </c>
      <c r="E9" s="150">
        <f>SUMIFS(DATA!$J$9:$J$9,DATA!$I$9:$I$9,$E$3,DATA!$B$9:$B$9,B9)/1000</f>
        <v>0</v>
      </c>
      <c r="F9" s="150">
        <f>SUMIFS(DATA!$J$9:$J$9,DATA!$I$9:$I$9,$F$3,DATA!$B$9:$B$9,B9)/1000</f>
        <v>0</v>
      </c>
      <c r="G9" s="150">
        <f>SUMIFS(DATA!$J$9:$J$9,DATA!$I$9:$I$9,$G$3,DATA!$B$9:$B$9,B9)/1000</f>
        <v>0</v>
      </c>
      <c r="H9" s="150">
        <f>SUMIFS(DATA!$J$9:$J$9,DATA!$I$9:$I$9,$H$3,DATA!$B$9:$B$9,B9)/1000</f>
        <v>0</v>
      </c>
      <c r="I9" s="150">
        <f>SUMIFS(DATA!$J$9:$J$9,DATA!$I$9:$I$9,$I$3,DATA!$B$9:$B$9,B9)/1000</f>
        <v>0</v>
      </c>
      <c r="J9" s="150">
        <f>SUMIFS(DATA!$J$9:$J$9,DATA!$I$9:$I$9,$J$3,DATA!$B$9:$B$9,B9)/1000</f>
        <v>0</v>
      </c>
      <c r="K9" s="150">
        <f>SUMIFS(DATA!$J$9:$J$9,DATA!$I$9:$I$9,$K$3,DATA!$B$9:$B$9,B9)/1000</f>
        <v>0</v>
      </c>
      <c r="L9" s="151">
        <f t="shared" si="0"/>
        <v>0</v>
      </c>
      <c r="N9" s="150">
        <f>SUMIFS(DATA!$J$9:$J$9,DATA!$E$9:$E$9,$N$3,DATA!$B$9:$B$9,B9)/1000</f>
        <v>0</v>
      </c>
    </row>
    <row r="10" spans="2:14" x14ac:dyDescent="0.25">
      <c r="B10" s="149">
        <v>7</v>
      </c>
      <c r="C10" s="150">
        <f>SUMIFS(DATA!$J$9:$J$9,DATA!$I$9:$I$9,$C$3,DATA!$B$9:$B$9,B10)/1000</f>
        <v>0</v>
      </c>
      <c r="D10" s="150">
        <f>SUMIFS(DATA!$J$9:$J$9,DATA!$I$9:$I$9,$D$3,DATA!$B$9:$B$9,B10)/1000</f>
        <v>0</v>
      </c>
      <c r="E10" s="150">
        <f>SUMIFS(DATA!$J$9:$J$9,DATA!$I$9:$I$9,$E$3,DATA!$B$9:$B$9,B10)/1000</f>
        <v>0</v>
      </c>
      <c r="F10" s="150">
        <f>SUMIFS(DATA!$J$9:$J$9,DATA!$I$9:$I$9,$F$3,DATA!$B$9:$B$9,B10)/1000</f>
        <v>0</v>
      </c>
      <c r="G10" s="150">
        <f>SUMIFS(DATA!$J$9:$J$9,DATA!$I$9:$I$9,$G$3,DATA!$B$9:$B$9,B10)/1000</f>
        <v>0</v>
      </c>
      <c r="H10" s="150">
        <f>SUMIFS(DATA!$J$9:$J$9,DATA!$I$9:$I$9,$H$3,DATA!$B$9:$B$9,B10)/1000</f>
        <v>0</v>
      </c>
      <c r="I10" s="150">
        <f>SUMIFS(DATA!$J$9:$J$9,DATA!$I$9:$I$9,$I$3,DATA!$B$9:$B$9,B10)/1000</f>
        <v>0</v>
      </c>
      <c r="J10" s="150">
        <f>SUMIFS(DATA!$J$9:$J$9,DATA!$I$9:$I$9,$J$3,DATA!$B$9:$B$9,B10)/1000</f>
        <v>0</v>
      </c>
      <c r="K10" s="150">
        <f>SUMIFS(DATA!$J$9:$J$9,DATA!$I$9:$I$9,$K$3,DATA!$B$9:$B$9,B10)/1000</f>
        <v>0</v>
      </c>
      <c r="L10" s="151">
        <f t="shared" si="0"/>
        <v>0</v>
      </c>
      <c r="N10" s="150">
        <f>SUMIFS(DATA!$J$9:$J$9,DATA!$E$9:$E$9,$N$3,DATA!$B$9:$B$9,B10)/1000</f>
        <v>0</v>
      </c>
    </row>
    <row r="11" spans="2:14" x14ac:dyDescent="0.25">
      <c r="B11" s="149">
        <v>8</v>
      </c>
      <c r="C11" s="150">
        <f>SUMIFS(DATA!$J$9:$J$9,DATA!$I$9:$I$9,$C$3,DATA!$B$9:$B$9,B11)/1000</f>
        <v>0</v>
      </c>
      <c r="D11" s="150">
        <f>SUMIFS(DATA!$J$9:$J$9,DATA!$I$9:$I$9,$D$3,DATA!$B$9:$B$9,B11)/1000</f>
        <v>0</v>
      </c>
      <c r="E11" s="150">
        <f>SUMIFS(DATA!$J$9:$J$9,DATA!$I$9:$I$9,$E$3,DATA!$B$9:$B$9,B11)/1000</f>
        <v>0</v>
      </c>
      <c r="F11" s="150">
        <f>SUMIFS(DATA!$J$9:$J$9,DATA!$I$9:$I$9,$F$3,DATA!$B$9:$B$9,B11)/1000</f>
        <v>0</v>
      </c>
      <c r="G11" s="150">
        <f>SUMIFS(DATA!$J$9:$J$9,DATA!$I$9:$I$9,$G$3,DATA!$B$9:$B$9,B11)/1000</f>
        <v>0</v>
      </c>
      <c r="H11" s="150">
        <f>SUMIFS(DATA!$J$9:$J$9,DATA!$I$9:$I$9,$H$3,DATA!$B$9:$B$9,B11)/1000</f>
        <v>0</v>
      </c>
      <c r="I11" s="150">
        <f>SUMIFS(DATA!$J$9:$J$9,DATA!$I$9:$I$9,$I$3,DATA!$B$9:$B$9,B11)/1000</f>
        <v>0</v>
      </c>
      <c r="J11" s="150">
        <f>SUMIFS(DATA!$J$9:$J$9,DATA!$I$9:$I$9,$J$3,DATA!$B$9:$B$9,B11)/1000</f>
        <v>0</v>
      </c>
      <c r="K11" s="150">
        <f>SUMIFS(DATA!$J$9:$J$9,DATA!$I$9:$I$9,$K$3,DATA!$B$9:$B$9,B11)/1000</f>
        <v>0</v>
      </c>
      <c r="L11" s="151">
        <f t="shared" si="0"/>
        <v>0</v>
      </c>
      <c r="N11" s="150">
        <f>SUMIFS(DATA!$J$9:$J$9,DATA!$E$9:$E$9,$N$3,DATA!$B$9:$B$9,B11)/1000</f>
        <v>0</v>
      </c>
    </row>
    <row r="12" spans="2:14" x14ac:dyDescent="0.25">
      <c r="B12" s="149">
        <v>9</v>
      </c>
      <c r="C12" s="150">
        <f>SUMIFS(DATA!$J$9:$J$9,DATA!$I$9:$I$9,$C$3,DATA!$B$9:$B$9,B12)/1000</f>
        <v>0</v>
      </c>
      <c r="D12" s="150">
        <f>SUMIFS(DATA!$J$9:$J$9,DATA!$I$9:$I$9,$D$3,DATA!$B$9:$B$9,B12)/1000</f>
        <v>0</v>
      </c>
      <c r="E12" s="150">
        <f>SUMIFS(DATA!$J$9:$J$9,DATA!$I$9:$I$9,$E$3,DATA!$B$9:$B$9,B12)/1000</f>
        <v>0</v>
      </c>
      <c r="F12" s="150">
        <f>SUMIFS(DATA!$J$9:$J$9,DATA!$I$9:$I$9,$F$3,DATA!$B$9:$B$9,B12)/1000</f>
        <v>0</v>
      </c>
      <c r="G12" s="150">
        <f>SUMIFS(DATA!$J$9:$J$9,DATA!$I$9:$I$9,$G$3,DATA!$B$9:$B$9,B12)/1000</f>
        <v>0</v>
      </c>
      <c r="H12" s="150">
        <f>SUMIFS(DATA!$J$9:$J$9,DATA!$I$9:$I$9,$H$3,DATA!$B$9:$B$9,B12)/1000</f>
        <v>0</v>
      </c>
      <c r="I12" s="150">
        <f>SUMIFS(DATA!$J$9:$J$9,DATA!$I$9:$I$9,$I$3,DATA!$B$9:$B$9,B12)/1000</f>
        <v>0</v>
      </c>
      <c r="J12" s="150">
        <f>SUMIFS(DATA!$J$9:$J$9,DATA!$I$9:$I$9,$J$3,DATA!$B$9:$B$9,B12)/1000</f>
        <v>0</v>
      </c>
      <c r="K12" s="150">
        <f>SUMIFS(DATA!$J$9:$J$9,DATA!$I$9:$I$9,$K$3,DATA!$B$9:$B$9,B12)/1000</f>
        <v>0</v>
      </c>
      <c r="L12" s="151">
        <f t="shared" si="0"/>
        <v>0</v>
      </c>
      <c r="N12" s="150">
        <f>SUMIFS(DATA!$J$9:$J$9,DATA!$E$9:$E$9,$N$3,DATA!$B$9:$B$9,B12)/1000</f>
        <v>0</v>
      </c>
    </row>
    <row r="13" spans="2:14" x14ac:dyDescent="0.25">
      <c r="B13" s="149">
        <v>10</v>
      </c>
      <c r="C13" s="150">
        <f>SUMIFS(DATA!$J$9:$J$9,DATA!$I$9:$I$9,$C$3,DATA!$B$9:$B$9,B13)/1000</f>
        <v>0</v>
      </c>
      <c r="D13" s="150">
        <f>SUMIFS(DATA!$J$9:$J$9,DATA!$I$9:$I$9,$D$3,DATA!$B$9:$B$9,B13)/1000</f>
        <v>0</v>
      </c>
      <c r="E13" s="150">
        <f>SUMIFS(DATA!$J$9:$J$9,DATA!$I$9:$I$9,$E$3,DATA!$B$9:$B$9,B13)/1000</f>
        <v>0</v>
      </c>
      <c r="F13" s="150">
        <f>SUMIFS(DATA!$J$9:$J$9,DATA!$I$9:$I$9,$F$3,DATA!$B$9:$B$9,B13)/1000</f>
        <v>0</v>
      </c>
      <c r="G13" s="150">
        <f>SUMIFS(DATA!$J$9:$J$9,DATA!$I$9:$I$9,$G$3,DATA!$B$9:$B$9,B13)/1000</f>
        <v>0</v>
      </c>
      <c r="H13" s="150">
        <f>SUMIFS(DATA!$J$9:$J$9,DATA!$I$9:$I$9,$H$3,DATA!$B$9:$B$9,B13)/1000</f>
        <v>0</v>
      </c>
      <c r="I13" s="150">
        <f>SUMIFS(DATA!$J$9:$J$9,DATA!$I$9:$I$9,$I$3,DATA!$B$9:$B$9,B13)/1000</f>
        <v>0</v>
      </c>
      <c r="J13" s="150">
        <f>SUMIFS(DATA!$J$9:$J$9,DATA!$I$9:$I$9,$J$3,DATA!$B$9:$B$9,B13)/1000</f>
        <v>0</v>
      </c>
      <c r="K13" s="150">
        <f>SUMIFS(DATA!$J$9:$J$9,DATA!$I$9:$I$9,$K$3,DATA!$B$9:$B$9,B13)/1000</f>
        <v>0</v>
      </c>
      <c r="L13" s="151">
        <f t="shared" si="0"/>
        <v>0</v>
      </c>
      <c r="N13" s="150">
        <f>SUMIFS(DATA!$J$9:$J$9,DATA!$E$9:$E$9,$N$3,DATA!$B$9:$B$9,B13)/1000</f>
        <v>0</v>
      </c>
    </row>
    <row r="14" spans="2:14" x14ac:dyDescent="0.25">
      <c r="B14" s="149">
        <v>11</v>
      </c>
      <c r="C14" s="150">
        <f>SUMIFS(DATA!$J$9:$J$9,DATA!$I$9:$I$9,$C$3,DATA!$B$9:$B$9,B14)/1000</f>
        <v>0</v>
      </c>
      <c r="D14" s="150">
        <f>SUMIFS(DATA!$J$9:$J$9,DATA!$I$9:$I$9,$D$3,DATA!$B$9:$B$9,B14)/1000</f>
        <v>0</v>
      </c>
      <c r="E14" s="150">
        <f>SUMIFS(DATA!$J$9:$J$9,DATA!$I$9:$I$9,$E$3,DATA!$B$9:$B$9,B14)/1000</f>
        <v>0</v>
      </c>
      <c r="F14" s="150">
        <f>SUMIFS(DATA!$J$9:$J$9,DATA!$I$9:$I$9,$F$3,DATA!$B$9:$B$9,B14)/1000</f>
        <v>0</v>
      </c>
      <c r="G14" s="150">
        <f>SUMIFS(DATA!$J$9:$J$9,DATA!$I$9:$I$9,$G$3,DATA!$B$9:$B$9,B14)/1000</f>
        <v>0</v>
      </c>
      <c r="H14" s="150">
        <f>SUMIFS(DATA!$J$9:$J$9,DATA!$I$9:$I$9,$H$3,DATA!$B$9:$B$9,B14)/1000</f>
        <v>0</v>
      </c>
      <c r="I14" s="150">
        <f>SUMIFS(DATA!$J$9:$J$9,DATA!$I$9:$I$9,$I$3,DATA!$B$9:$B$9,B14)/1000</f>
        <v>0</v>
      </c>
      <c r="J14" s="150">
        <f>SUMIFS(DATA!$J$9:$J$9,DATA!$I$9:$I$9,$J$3,DATA!$B$9:$B$9,B14)/1000</f>
        <v>0</v>
      </c>
      <c r="K14" s="150">
        <f>SUMIFS(DATA!$J$9:$J$9,DATA!$I$9:$I$9,$K$3,DATA!$B$9:$B$9,B14)/1000</f>
        <v>0</v>
      </c>
      <c r="L14" s="151">
        <f t="shared" si="0"/>
        <v>0</v>
      </c>
      <c r="N14" s="150">
        <f>SUMIFS(DATA!$J$9:$J$9,DATA!$E$9:$E$9,$N$3,DATA!$B$9:$B$9,B14)/1000</f>
        <v>0</v>
      </c>
    </row>
    <row r="15" spans="2:14" x14ac:dyDescent="0.25">
      <c r="B15" s="149">
        <v>12</v>
      </c>
      <c r="C15" s="150">
        <f>SUMIFS(DATA!$J$9:$J$9,DATA!$I$9:$I$9,$C$3,DATA!$B$9:$B$9,B15)/1000</f>
        <v>0</v>
      </c>
      <c r="D15" s="150">
        <f>SUMIFS(DATA!$J$9:$J$9,DATA!$I$9:$I$9,$D$3,DATA!$B$9:$B$9,B15)/1000</f>
        <v>0</v>
      </c>
      <c r="E15" s="150">
        <f>SUMIFS(DATA!$J$9:$J$9,DATA!$I$9:$I$9,$E$3,DATA!$B$9:$B$9,B15)/1000</f>
        <v>0</v>
      </c>
      <c r="F15" s="150">
        <f>SUMIFS(DATA!$J$9:$J$9,DATA!$I$9:$I$9,$F$3,DATA!$B$9:$B$9,B15)/1000</f>
        <v>0</v>
      </c>
      <c r="G15" s="150">
        <f>SUMIFS(DATA!$J$9:$J$9,DATA!$I$9:$I$9,$G$3,DATA!$B$9:$B$9,B15)/1000</f>
        <v>0</v>
      </c>
      <c r="H15" s="150">
        <f>SUMIFS(DATA!$J$9:$J$9,DATA!$I$9:$I$9,$H$3,DATA!$B$9:$B$9,B15)/1000</f>
        <v>0</v>
      </c>
      <c r="I15" s="150">
        <f>SUMIFS(DATA!$J$9:$J$9,DATA!$I$9:$I$9,$I$3,DATA!$B$9:$B$9,B15)/1000</f>
        <v>0</v>
      </c>
      <c r="J15" s="150">
        <f>SUMIFS(DATA!$J$9:$J$9,DATA!$I$9:$I$9,$J$3,DATA!$B$9:$B$9,B15)/1000</f>
        <v>0</v>
      </c>
      <c r="K15" s="150">
        <f>SUMIFS(DATA!$J$9:$J$9,DATA!$I$9:$I$9,$K$3,DATA!$B$9:$B$9,B15)/1000</f>
        <v>0</v>
      </c>
      <c r="L15" s="151">
        <f t="shared" si="0"/>
        <v>0</v>
      </c>
      <c r="N15" s="150">
        <f>SUMIFS(DATA!$J$9:$J$9,DATA!$E$9:$E$9,$N$3,DATA!$B$9:$B$9,B15)/1000</f>
        <v>0</v>
      </c>
    </row>
    <row r="16" spans="2:14" x14ac:dyDescent="0.25">
      <c r="B16" s="149">
        <v>13</v>
      </c>
      <c r="C16" s="150">
        <f>SUMIFS(DATA!$J$9:$J$9,DATA!$I$9:$I$9,$C$3,DATA!$B$9:$B$9,B16)/1000</f>
        <v>0</v>
      </c>
      <c r="D16" s="150">
        <f>SUMIFS(DATA!$J$9:$J$9,DATA!$I$9:$I$9,$D$3,DATA!$B$9:$B$9,B16)/1000</f>
        <v>0</v>
      </c>
      <c r="E16" s="150">
        <f>SUMIFS(DATA!$J$9:$J$9,DATA!$I$9:$I$9,$E$3,DATA!$B$9:$B$9,B16)/1000</f>
        <v>0</v>
      </c>
      <c r="F16" s="150">
        <f>SUMIFS(DATA!$J$9:$J$9,DATA!$I$9:$I$9,$F$3,DATA!$B$9:$B$9,B16)/1000</f>
        <v>0</v>
      </c>
      <c r="G16" s="150">
        <f>SUMIFS(DATA!$J$9:$J$9,DATA!$I$9:$I$9,$G$3,DATA!$B$9:$B$9,B16)/1000</f>
        <v>0</v>
      </c>
      <c r="H16" s="150">
        <f>SUMIFS(DATA!$J$9:$J$9,DATA!$I$9:$I$9,$H$3,DATA!$B$9:$B$9,B16)/1000</f>
        <v>0</v>
      </c>
      <c r="I16" s="150">
        <f>SUMIFS(DATA!$J$9:$J$9,DATA!$I$9:$I$9,$I$3,DATA!$B$9:$B$9,B16)/1000</f>
        <v>0</v>
      </c>
      <c r="J16" s="150">
        <f>SUMIFS(DATA!$J$9:$J$9,DATA!$I$9:$I$9,$J$3,DATA!$B$9:$B$9,B16)/1000</f>
        <v>0</v>
      </c>
      <c r="K16" s="150">
        <f>SUMIFS(DATA!$J$9:$J$9,DATA!$I$9:$I$9,$K$3,DATA!$B$9:$B$9,B16)/1000</f>
        <v>0</v>
      </c>
      <c r="L16" s="151">
        <f t="shared" si="0"/>
        <v>0</v>
      </c>
      <c r="N16" s="150">
        <f>SUMIFS(DATA!$J$9:$J$9,DATA!$E$9:$E$9,$N$3,DATA!$B$9:$B$9,B16)/1000</f>
        <v>0</v>
      </c>
    </row>
    <row r="17" spans="2:14" x14ac:dyDescent="0.25">
      <c r="B17" s="149">
        <v>14</v>
      </c>
      <c r="C17" s="150">
        <f>SUMIFS(DATA!$J$9:$J$9,DATA!$I$9:$I$9,$C$3,DATA!$B$9:$B$9,B17)/1000</f>
        <v>0</v>
      </c>
      <c r="D17" s="150">
        <f>SUMIFS(DATA!$J$9:$J$9,DATA!$I$9:$I$9,$D$3,DATA!$B$9:$B$9,B17)/1000</f>
        <v>0</v>
      </c>
      <c r="E17" s="150">
        <f>SUMIFS(DATA!$J$9:$J$9,DATA!$I$9:$I$9,$E$3,DATA!$B$9:$B$9,B17)/1000</f>
        <v>0</v>
      </c>
      <c r="F17" s="150">
        <f>SUMIFS(DATA!$J$9:$J$9,DATA!$I$9:$I$9,$F$3,DATA!$B$9:$B$9,B17)/1000</f>
        <v>0</v>
      </c>
      <c r="G17" s="150">
        <f>SUMIFS(DATA!$J$9:$J$9,DATA!$I$9:$I$9,$G$3,DATA!$B$9:$B$9,B17)/1000</f>
        <v>0</v>
      </c>
      <c r="H17" s="150">
        <f>SUMIFS(DATA!$J$9:$J$9,DATA!$I$9:$I$9,$H$3,DATA!$B$9:$B$9,B17)/1000</f>
        <v>0</v>
      </c>
      <c r="I17" s="150">
        <f>SUMIFS(DATA!$J$9:$J$9,DATA!$I$9:$I$9,$I$3,DATA!$B$9:$B$9,B17)/1000</f>
        <v>0</v>
      </c>
      <c r="J17" s="150">
        <f>SUMIFS(DATA!$J$9:$J$9,DATA!$I$9:$I$9,$J$3,DATA!$B$9:$B$9,B17)/1000</f>
        <v>0</v>
      </c>
      <c r="K17" s="150">
        <f>SUMIFS(DATA!$J$9:$J$9,DATA!$I$9:$I$9,$K$3,DATA!$B$9:$B$9,B17)/1000</f>
        <v>0</v>
      </c>
      <c r="L17" s="151">
        <f t="shared" si="0"/>
        <v>0</v>
      </c>
      <c r="N17" s="150">
        <f>SUMIFS(DATA!$J$9:$J$9,DATA!$E$9:$E$9,$N$3,DATA!$B$9:$B$9,B17)/1000</f>
        <v>0</v>
      </c>
    </row>
    <row r="18" spans="2:14" x14ac:dyDescent="0.25">
      <c r="B18" s="149">
        <v>15</v>
      </c>
      <c r="C18" s="150">
        <f>SUMIFS(DATA!$J$9:$J$9,DATA!$I$9:$I$9,$C$3,DATA!$B$9:$B$9,B18)/1000</f>
        <v>0</v>
      </c>
      <c r="D18" s="150">
        <f>SUMIFS(DATA!$J$9:$J$9,DATA!$I$9:$I$9,$D$3,DATA!$B$9:$B$9,B18)/1000</f>
        <v>0</v>
      </c>
      <c r="E18" s="150">
        <f>SUMIFS(DATA!$J$9:$J$9,DATA!$I$9:$I$9,$E$3,DATA!$B$9:$B$9,B18)/1000</f>
        <v>0</v>
      </c>
      <c r="F18" s="150">
        <f>SUMIFS(DATA!$J$9:$J$9,DATA!$I$9:$I$9,$F$3,DATA!$B$9:$B$9,B18)/1000</f>
        <v>0</v>
      </c>
      <c r="G18" s="150">
        <f>SUMIFS(DATA!$J$9:$J$9,DATA!$I$9:$I$9,$G$3,DATA!$B$9:$B$9,B18)/1000</f>
        <v>0</v>
      </c>
      <c r="H18" s="150">
        <f>SUMIFS(DATA!$J$9:$J$9,DATA!$I$9:$I$9,$H$3,DATA!$B$9:$B$9,B18)/1000</f>
        <v>0</v>
      </c>
      <c r="I18" s="150">
        <f>SUMIFS(DATA!$J$9:$J$9,DATA!$I$9:$I$9,$I$3,DATA!$B$9:$B$9,B18)/1000</f>
        <v>0</v>
      </c>
      <c r="J18" s="150">
        <f>SUMIFS(DATA!$J$9:$J$9,DATA!$I$9:$I$9,$J$3,DATA!$B$9:$B$9,B18)/1000</f>
        <v>0</v>
      </c>
      <c r="K18" s="150">
        <f>SUMIFS(DATA!$J$9:$J$9,DATA!$I$9:$I$9,$K$3,DATA!$B$9:$B$9,B18)/1000</f>
        <v>0</v>
      </c>
      <c r="L18" s="151">
        <f t="shared" si="0"/>
        <v>0</v>
      </c>
      <c r="N18" s="150">
        <f>SUMIFS(DATA!$J$9:$J$9,DATA!$E$9:$E$9,$N$3,DATA!$B$9:$B$9,B18)/1000</f>
        <v>0</v>
      </c>
    </row>
    <row r="19" spans="2:14" x14ac:dyDescent="0.25">
      <c r="B19" s="149">
        <v>16</v>
      </c>
      <c r="C19" s="150">
        <f>SUMIFS(DATA!$J$9:$J$9,DATA!$I$9:$I$9,$C$3,DATA!$B$9:$B$9,B19)/1000</f>
        <v>0</v>
      </c>
      <c r="D19" s="150">
        <f>SUMIFS(DATA!$J$9:$J$9,DATA!$I$9:$I$9,$D$3,DATA!$B$9:$B$9,B19)/1000</f>
        <v>0</v>
      </c>
      <c r="E19" s="150">
        <f>SUMIFS(DATA!$J$9:$J$9,DATA!$I$9:$I$9,$E$3,DATA!$B$9:$B$9,B19)/1000</f>
        <v>0</v>
      </c>
      <c r="F19" s="150">
        <f>SUMIFS(DATA!$J$9:$J$9,DATA!$I$9:$I$9,$F$3,DATA!$B$9:$B$9,B19)/1000</f>
        <v>0</v>
      </c>
      <c r="G19" s="150">
        <f>SUMIFS(DATA!$J$9:$J$9,DATA!$I$9:$I$9,$G$3,DATA!$B$9:$B$9,B19)/1000</f>
        <v>0</v>
      </c>
      <c r="H19" s="150">
        <f>SUMIFS(DATA!$J$9:$J$9,DATA!$I$9:$I$9,$H$3,DATA!$B$9:$B$9,B19)/1000</f>
        <v>0</v>
      </c>
      <c r="I19" s="150">
        <f>SUMIFS(DATA!$J$9:$J$9,DATA!$I$9:$I$9,$I$3,DATA!$B$9:$B$9,B19)/1000</f>
        <v>0</v>
      </c>
      <c r="J19" s="150">
        <f>SUMIFS(DATA!$J$9:$J$9,DATA!$I$9:$I$9,$J$3,DATA!$B$9:$B$9,B19)/1000</f>
        <v>0</v>
      </c>
      <c r="K19" s="150">
        <f>SUMIFS(DATA!$J$9:$J$9,DATA!$I$9:$I$9,$K$3,DATA!$B$9:$B$9,B19)/1000</f>
        <v>0</v>
      </c>
      <c r="L19" s="151">
        <f t="shared" si="0"/>
        <v>0</v>
      </c>
      <c r="N19" s="150">
        <f>SUMIFS(DATA!$J$9:$J$9,DATA!$E$9:$E$9,$N$3,DATA!$B$9:$B$9,B19)/1000</f>
        <v>0</v>
      </c>
    </row>
    <row r="20" spans="2:14" x14ac:dyDescent="0.25">
      <c r="B20" s="149">
        <v>17</v>
      </c>
      <c r="C20" s="150">
        <f>SUMIFS(DATA!$J$9:$J$9,DATA!$I$9:$I$9,$C$3,DATA!$B$9:$B$9,B20)/1000</f>
        <v>0</v>
      </c>
      <c r="D20" s="150">
        <f>SUMIFS(DATA!$J$9:$J$9,DATA!$I$9:$I$9,$D$3,DATA!$B$9:$B$9,B20)/1000</f>
        <v>0</v>
      </c>
      <c r="E20" s="150">
        <f>SUMIFS(DATA!$J$9:$J$9,DATA!$I$9:$I$9,$E$3,DATA!$B$9:$B$9,B20)/1000</f>
        <v>0</v>
      </c>
      <c r="F20" s="150">
        <f>SUMIFS(DATA!$J$9:$J$9,DATA!$I$9:$I$9,$F$3,DATA!$B$9:$B$9,B20)/1000</f>
        <v>0</v>
      </c>
      <c r="G20" s="150">
        <f>SUMIFS(DATA!$J$9:$J$9,DATA!$I$9:$I$9,$G$3,DATA!$B$9:$B$9,B20)/1000</f>
        <v>0</v>
      </c>
      <c r="H20" s="150">
        <f>SUMIFS(DATA!$J$9:$J$9,DATA!$I$9:$I$9,$H$3,DATA!$B$9:$B$9,B20)/1000</f>
        <v>0</v>
      </c>
      <c r="I20" s="150">
        <f>SUMIFS(DATA!$J$9:$J$9,DATA!$I$9:$I$9,$I$3,DATA!$B$9:$B$9,B20)/1000</f>
        <v>0</v>
      </c>
      <c r="J20" s="150">
        <f>SUMIFS(DATA!$J$9:$J$9,DATA!$I$9:$I$9,$J$3,DATA!$B$9:$B$9,B20)/1000</f>
        <v>0</v>
      </c>
      <c r="K20" s="150">
        <f>SUMIFS(DATA!$J$9:$J$9,DATA!$I$9:$I$9,$K$3,DATA!$B$9:$B$9,B20)/1000</f>
        <v>0</v>
      </c>
      <c r="L20" s="151">
        <f t="shared" si="0"/>
        <v>0</v>
      </c>
      <c r="N20" s="150">
        <f>SUMIFS(DATA!$J$9:$J$9,DATA!$E$9:$E$9,$N$3,DATA!$B$9:$B$9,B20)/1000</f>
        <v>0</v>
      </c>
    </row>
    <row r="21" spans="2:14" x14ac:dyDescent="0.25">
      <c r="B21" s="149">
        <v>18</v>
      </c>
      <c r="C21" s="150">
        <f>SUMIFS(DATA!$J$9:$J$9,DATA!$I$9:$I$9,$C$3,DATA!$B$9:$B$9,B21)/1000</f>
        <v>0</v>
      </c>
      <c r="D21" s="150">
        <f>SUMIFS(DATA!$J$9:$J$9,DATA!$I$9:$I$9,$D$3,DATA!$B$9:$B$9,B21)/1000</f>
        <v>0</v>
      </c>
      <c r="E21" s="150">
        <f>SUMIFS(DATA!$J$9:$J$9,DATA!$I$9:$I$9,$E$3,DATA!$B$9:$B$9,B21)/1000</f>
        <v>0</v>
      </c>
      <c r="F21" s="150">
        <f>SUMIFS(DATA!$J$9:$J$9,DATA!$I$9:$I$9,$F$3,DATA!$B$9:$B$9,B21)/1000</f>
        <v>0</v>
      </c>
      <c r="G21" s="150">
        <f>SUMIFS(DATA!$J$9:$J$9,DATA!$I$9:$I$9,$G$3,DATA!$B$9:$B$9,B21)/1000</f>
        <v>0</v>
      </c>
      <c r="H21" s="150">
        <f>SUMIFS(DATA!$J$9:$J$9,DATA!$I$9:$I$9,$H$3,DATA!$B$9:$B$9,B21)/1000</f>
        <v>0</v>
      </c>
      <c r="I21" s="150">
        <f>SUMIFS(DATA!$J$9:$J$9,DATA!$I$9:$I$9,$I$3,DATA!$B$9:$B$9,B21)/1000</f>
        <v>0</v>
      </c>
      <c r="J21" s="150">
        <f>SUMIFS(DATA!$J$9:$J$9,DATA!$I$9:$I$9,$J$3,DATA!$B$9:$B$9,B21)/1000</f>
        <v>0</v>
      </c>
      <c r="K21" s="150">
        <f>SUMIFS(DATA!$J$9:$J$9,DATA!$I$9:$I$9,$K$3,DATA!$B$9:$B$9,B21)/1000</f>
        <v>0</v>
      </c>
      <c r="L21" s="151">
        <f t="shared" si="0"/>
        <v>0</v>
      </c>
      <c r="N21" s="150">
        <f>SUMIFS(DATA!$J$9:$J$9,DATA!$E$9:$E$9,$N$3,DATA!$B$9:$B$9,B21)/1000</f>
        <v>0</v>
      </c>
    </row>
    <row r="22" spans="2:14" x14ac:dyDescent="0.25">
      <c r="B22" s="149">
        <v>19</v>
      </c>
      <c r="C22" s="150">
        <f>SUMIFS(DATA!$J$9:$J$9,DATA!$I$9:$I$9,$C$3,DATA!$B$9:$B$9,B22)/1000</f>
        <v>0</v>
      </c>
      <c r="D22" s="150">
        <f>SUMIFS(DATA!$J$9:$J$9,DATA!$I$9:$I$9,$D$3,DATA!$B$9:$B$9,B22)/1000</f>
        <v>0</v>
      </c>
      <c r="E22" s="150">
        <f>SUMIFS(DATA!$J$9:$J$9,DATA!$I$9:$I$9,$E$3,DATA!$B$9:$B$9,B22)/1000</f>
        <v>0</v>
      </c>
      <c r="F22" s="150">
        <f>SUMIFS(DATA!$J$9:$J$9,DATA!$I$9:$I$9,$F$3,DATA!$B$9:$B$9,B22)/1000</f>
        <v>0</v>
      </c>
      <c r="G22" s="150">
        <f>SUMIFS(DATA!$J$9:$J$9,DATA!$I$9:$I$9,$G$3,DATA!$B$9:$B$9,B22)/1000</f>
        <v>0</v>
      </c>
      <c r="H22" s="150">
        <f>SUMIFS(DATA!$J$9:$J$9,DATA!$I$9:$I$9,$H$3,DATA!$B$9:$B$9,B22)/1000</f>
        <v>0</v>
      </c>
      <c r="I22" s="150">
        <f>SUMIFS(DATA!$J$9:$J$9,DATA!$I$9:$I$9,$I$3,DATA!$B$9:$B$9,B22)/1000</f>
        <v>0</v>
      </c>
      <c r="J22" s="150">
        <f>SUMIFS(DATA!$J$9:$J$9,DATA!$I$9:$I$9,$J$3,DATA!$B$9:$B$9,B22)/1000</f>
        <v>0</v>
      </c>
      <c r="K22" s="150">
        <f>SUMIFS(DATA!$J$9:$J$9,DATA!$I$9:$I$9,$K$3,DATA!$B$9:$B$9,B22)/1000</f>
        <v>0</v>
      </c>
      <c r="L22" s="151">
        <f t="shared" si="0"/>
        <v>0</v>
      </c>
      <c r="N22" s="150">
        <f>SUMIFS(DATA!$J$9:$J$9,DATA!$E$9:$E$9,$N$3,DATA!$B$9:$B$9,B22)/1000</f>
        <v>0</v>
      </c>
    </row>
    <row r="23" spans="2:14" x14ac:dyDescent="0.25">
      <c r="B23" s="149">
        <v>20</v>
      </c>
      <c r="C23" s="150">
        <f>SUMIFS(DATA!$J$9:$J$9,DATA!$I$9:$I$9,$C$3,DATA!$B$9:$B$9,B23)/1000</f>
        <v>0</v>
      </c>
      <c r="D23" s="150">
        <f>SUMIFS(DATA!$J$9:$J$9,DATA!$I$9:$I$9,$D$3,DATA!$B$9:$B$9,B23)/1000</f>
        <v>0</v>
      </c>
      <c r="E23" s="150">
        <f>SUMIFS(DATA!$J$9:$J$9,DATA!$I$9:$I$9,$E$3,DATA!$B$9:$B$9,B23)/1000</f>
        <v>0</v>
      </c>
      <c r="F23" s="150">
        <f>SUMIFS(DATA!$J$9:$J$9,DATA!$I$9:$I$9,$F$3,DATA!$B$9:$B$9,B23)/1000</f>
        <v>0</v>
      </c>
      <c r="G23" s="150">
        <f>SUMIFS(DATA!$J$9:$J$9,DATA!$I$9:$I$9,$G$3,DATA!$B$9:$B$9,B23)/1000</f>
        <v>0</v>
      </c>
      <c r="H23" s="150">
        <f>SUMIFS(DATA!$J$9:$J$9,DATA!$I$9:$I$9,$H$3,DATA!$B$9:$B$9,B23)/1000</f>
        <v>0</v>
      </c>
      <c r="I23" s="150">
        <f>SUMIFS(DATA!$J$9:$J$9,DATA!$I$9:$I$9,$I$3,DATA!$B$9:$B$9,B23)/1000</f>
        <v>0</v>
      </c>
      <c r="J23" s="150">
        <f>SUMIFS(DATA!$J$9:$J$9,DATA!$I$9:$I$9,$J$3,DATA!$B$9:$B$9,B23)/1000</f>
        <v>0</v>
      </c>
      <c r="K23" s="150">
        <f>SUMIFS(DATA!$J$9:$J$9,DATA!$I$9:$I$9,$K$3,DATA!$B$9:$B$9,B23)/1000</f>
        <v>0</v>
      </c>
      <c r="L23" s="151">
        <f t="shared" si="0"/>
        <v>0</v>
      </c>
      <c r="N23" s="150">
        <f>SUMIFS(DATA!$J$9:$J$9,DATA!$E$9:$E$9,$N$3,DATA!$B$9:$B$9,B23)/1000</f>
        <v>0</v>
      </c>
    </row>
    <row r="24" spans="2:14" x14ac:dyDescent="0.25">
      <c r="B24" s="149">
        <v>21</v>
      </c>
      <c r="C24" s="150">
        <f>SUMIFS(DATA!$J$9:$J$9,DATA!$I$9:$I$9,$C$3,DATA!$B$9:$B$9,B24)/1000</f>
        <v>0</v>
      </c>
      <c r="D24" s="150">
        <f>SUMIFS(DATA!$J$9:$J$9,DATA!$I$9:$I$9,$D$3,DATA!$B$9:$B$9,B24)/1000</f>
        <v>0</v>
      </c>
      <c r="E24" s="150">
        <f>SUMIFS(DATA!$J$9:$J$9,DATA!$I$9:$I$9,$E$3,DATA!$B$9:$B$9,B24)/1000</f>
        <v>0</v>
      </c>
      <c r="F24" s="150">
        <f>SUMIFS(DATA!$J$9:$J$9,DATA!$I$9:$I$9,$F$3,DATA!$B$9:$B$9,B24)/1000</f>
        <v>0</v>
      </c>
      <c r="G24" s="150">
        <f>SUMIFS(DATA!$J$9:$J$9,DATA!$I$9:$I$9,$G$3,DATA!$B$9:$B$9,B24)/1000</f>
        <v>0</v>
      </c>
      <c r="H24" s="150">
        <f>SUMIFS(DATA!$J$9:$J$9,DATA!$I$9:$I$9,$H$3,DATA!$B$9:$B$9,B24)/1000</f>
        <v>0</v>
      </c>
      <c r="I24" s="150">
        <f>SUMIFS(DATA!$J$9:$J$9,DATA!$I$9:$I$9,$I$3,DATA!$B$9:$B$9,B24)/1000</f>
        <v>0</v>
      </c>
      <c r="J24" s="150">
        <f>SUMIFS(DATA!$J$9:$J$9,DATA!$I$9:$I$9,$J$3,DATA!$B$9:$B$9,B24)/1000</f>
        <v>0</v>
      </c>
      <c r="K24" s="150">
        <f>SUMIFS(DATA!$J$9:$J$9,DATA!$I$9:$I$9,$K$3,DATA!$B$9:$B$9,B24)/1000</f>
        <v>0</v>
      </c>
      <c r="L24" s="151">
        <f t="shared" si="0"/>
        <v>0</v>
      </c>
      <c r="N24" s="150">
        <f>SUMIFS(DATA!$J$9:$J$9,DATA!$E$9:$E$9,$N$3,DATA!$B$9:$B$9,B24)/1000</f>
        <v>0</v>
      </c>
    </row>
    <row r="25" spans="2:14" x14ac:dyDescent="0.25">
      <c r="B25" s="149">
        <v>22</v>
      </c>
      <c r="C25" s="150">
        <f>SUMIFS(DATA!$J$9:$J$9,DATA!$I$9:$I$9,$C$3,DATA!$B$9:$B$9,B25)/1000</f>
        <v>0</v>
      </c>
      <c r="D25" s="150">
        <f>SUMIFS(DATA!$J$9:$J$9,DATA!$I$9:$I$9,$D$3,DATA!$B$9:$B$9,B25)/1000</f>
        <v>0</v>
      </c>
      <c r="E25" s="150">
        <f>SUMIFS(DATA!$J$9:$J$9,DATA!$I$9:$I$9,$E$3,DATA!$B$9:$B$9,B25)/1000</f>
        <v>0</v>
      </c>
      <c r="F25" s="150">
        <f>SUMIFS(DATA!$J$9:$J$9,DATA!$I$9:$I$9,$F$3,DATA!$B$9:$B$9,B25)/1000</f>
        <v>0</v>
      </c>
      <c r="G25" s="150">
        <f>SUMIFS(DATA!$J$9:$J$9,DATA!$I$9:$I$9,$G$3,DATA!$B$9:$B$9,B25)/1000</f>
        <v>0</v>
      </c>
      <c r="H25" s="150">
        <f>SUMIFS(DATA!$J$9:$J$9,DATA!$I$9:$I$9,$H$3,DATA!$B$9:$B$9,B25)/1000</f>
        <v>0</v>
      </c>
      <c r="I25" s="150">
        <f>SUMIFS(DATA!$J$9:$J$9,DATA!$I$9:$I$9,$I$3,DATA!$B$9:$B$9,B25)/1000</f>
        <v>0</v>
      </c>
      <c r="J25" s="150">
        <f>SUMIFS(DATA!$J$9:$J$9,DATA!$I$9:$I$9,$J$3,DATA!$B$9:$B$9,B25)/1000</f>
        <v>0</v>
      </c>
      <c r="K25" s="150">
        <f>SUMIFS(DATA!$J$9:$J$9,DATA!$I$9:$I$9,$K$3,DATA!$B$9:$B$9,B25)/1000</f>
        <v>0</v>
      </c>
      <c r="L25" s="151">
        <f t="shared" si="0"/>
        <v>0</v>
      </c>
      <c r="N25" s="150">
        <f>SUMIFS(DATA!$J$9:$J$9,DATA!$E$9:$E$9,$N$3,DATA!$B$9:$B$9,B25)/1000</f>
        <v>0</v>
      </c>
    </row>
    <row r="26" spans="2:14" x14ac:dyDescent="0.25">
      <c r="B26" s="149">
        <v>23</v>
      </c>
      <c r="C26" s="150">
        <f>SUMIFS(DATA!$J$9:$J$9,DATA!$I$9:$I$9,$C$3,DATA!$B$9:$B$9,B26)/1000</f>
        <v>0</v>
      </c>
      <c r="D26" s="150">
        <f>SUMIFS(DATA!$J$9:$J$9,DATA!$I$9:$I$9,$D$3,DATA!$B$9:$B$9,B26)/1000</f>
        <v>0</v>
      </c>
      <c r="E26" s="150">
        <f>SUMIFS(DATA!$J$9:$J$9,DATA!$I$9:$I$9,$E$3,DATA!$B$9:$B$9,B26)/1000</f>
        <v>0</v>
      </c>
      <c r="F26" s="150">
        <f>SUMIFS(DATA!$J$9:$J$9,DATA!$I$9:$I$9,$F$3,DATA!$B$9:$B$9,B26)/1000</f>
        <v>0</v>
      </c>
      <c r="G26" s="150">
        <f>SUMIFS(DATA!$J$9:$J$9,DATA!$I$9:$I$9,$G$3,DATA!$B$9:$B$9,B26)/1000</f>
        <v>0</v>
      </c>
      <c r="H26" s="150">
        <f>SUMIFS(DATA!$J$9:$J$9,DATA!$I$9:$I$9,$H$3,DATA!$B$9:$B$9,B26)/1000</f>
        <v>0</v>
      </c>
      <c r="I26" s="150">
        <f>SUMIFS(DATA!$J$9:$J$9,DATA!$I$9:$I$9,$I$3,DATA!$B$9:$B$9,B26)/1000</f>
        <v>0</v>
      </c>
      <c r="J26" s="150">
        <f>SUMIFS(DATA!$J$9:$J$9,DATA!$I$9:$I$9,$J$3,DATA!$B$9:$B$9,B26)/1000</f>
        <v>0</v>
      </c>
      <c r="K26" s="150">
        <f>SUMIFS(DATA!$J$9:$J$9,DATA!$I$9:$I$9,$K$3,DATA!$B$9:$B$9,B26)/1000</f>
        <v>0</v>
      </c>
      <c r="L26" s="151">
        <f t="shared" si="0"/>
        <v>0</v>
      </c>
      <c r="N26" s="150">
        <f>SUMIFS(DATA!$J$9:$J$9,DATA!$E$9:$E$9,$N$3,DATA!$B$9:$B$9,B26)/1000</f>
        <v>0</v>
      </c>
    </row>
    <row r="27" spans="2:14" x14ac:dyDescent="0.25">
      <c r="B27" s="149">
        <v>24</v>
      </c>
      <c r="C27" s="150">
        <f>SUMIFS(DATA!$J$9:$J$9,DATA!$I$9:$I$9,$C$3,DATA!$B$9:$B$9,B27)/1000</f>
        <v>0</v>
      </c>
      <c r="D27" s="150">
        <f>SUMIFS(DATA!$J$9:$J$9,DATA!$I$9:$I$9,$D$3,DATA!$B$9:$B$9,B27)/1000</f>
        <v>0</v>
      </c>
      <c r="E27" s="150">
        <f>SUMIFS(DATA!$J$9:$J$9,DATA!$I$9:$I$9,$E$3,DATA!$B$9:$B$9,B27)/1000</f>
        <v>0</v>
      </c>
      <c r="F27" s="150">
        <f>SUMIFS(DATA!$J$9:$J$9,DATA!$I$9:$I$9,$F$3,DATA!$B$9:$B$9,B27)/1000</f>
        <v>0</v>
      </c>
      <c r="G27" s="150">
        <f>SUMIFS(DATA!$J$9:$J$9,DATA!$I$9:$I$9,$G$3,DATA!$B$9:$B$9,B27)/1000</f>
        <v>0</v>
      </c>
      <c r="H27" s="150">
        <f>SUMIFS(DATA!$J$9:$J$9,DATA!$I$9:$I$9,$H$3,DATA!$B$9:$B$9,B27)/1000</f>
        <v>0</v>
      </c>
      <c r="I27" s="150">
        <f>SUMIFS(DATA!$J$9:$J$9,DATA!$I$9:$I$9,$I$3,DATA!$B$9:$B$9,B27)/1000</f>
        <v>0</v>
      </c>
      <c r="J27" s="150">
        <f>SUMIFS(DATA!$J$9:$J$9,DATA!$I$9:$I$9,$J$3,DATA!$B$9:$B$9,B27)/1000</f>
        <v>0</v>
      </c>
      <c r="K27" s="150">
        <f>SUMIFS(DATA!$J$9:$J$9,DATA!$I$9:$I$9,$K$3,DATA!$B$9:$B$9,B27)/1000</f>
        <v>0</v>
      </c>
      <c r="L27" s="151">
        <f t="shared" si="0"/>
        <v>0</v>
      </c>
      <c r="N27" s="150">
        <f>SUMIFS(DATA!$J$9:$J$9,DATA!$E$9:$E$9,$N$3,DATA!$B$9:$B$9,B27)/1000</f>
        <v>0</v>
      </c>
    </row>
    <row r="28" spans="2:14" x14ac:dyDescent="0.25">
      <c r="B28" s="149">
        <v>25</v>
      </c>
      <c r="C28" s="150">
        <f>SUMIFS(DATA!$J$9:$J$9,DATA!$I$9:$I$9,$C$3,DATA!$B$9:$B$9,B28)/1000</f>
        <v>0</v>
      </c>
      <c r="D28" s="150">
        <f>SUMIFS(DATA!$J$9:$J$9,DATA!$I$9:$I$9,$D$3,DATA!$B$9:$B$9,B28)/1000</f>
        <v>0</v>
      </c>
      <c r="E28" s="150">
        <f>SUMIFS(DATA!$J$9:$J$9,DATA!$I$9:$I$9,$E$3,DATA!$B$9:$B$9,B28)/1000</f>
        <v>0</v>
      </c>
      <c r="F28" s="150">
        <f>SUMIFS(DATA!$J$9:$J$9,DATA!$I$9:$I$9,$F$3,DATA!$B$9:$B$9,B28)/1000</f>
        <v>0</v>
      </c>
      <c r="G28" s="150">
        <f>SUMIFS(DATA!$J$9:$J$9,DATA!$I$9:$I$9,$G$3,DATA!$B$9:$B$9,B28)/1000</f>
        <v>0</v>
      </c>
      <c r="H28" s="150">
        <f>SUMIFS(DATA!$J$9:$J$9,DATA!$I$9:$I$9,$H$3,DATA!$B$9:$B$9,B28)/1000</f>
        <v>0</v>
      </c>
      <c r="I28" s="150">
        <f>SUMIFS(DATA!$J$9:$J$9,DATA!$I$9:$I$9,$I$3,DATA!$B$9:$B$9,B28)/1000</f>
        <v>0</v>
      </c>
      <c r="J28" s="150">
        <f>SUMIFS(DATA!$J$9:$J$9,DATA!$I$9:$I$9,$J$3,DATA!$B$9:$B$9,B28)/1000</f>
        <v>0</v>
      </c>
      <c r="K28" s="150">
        <f>SUMIFS(DATA!$J$9:$J$9,DATA!$I$9:$I$9,$K$3,DATA!$B$9:$B$9,B28)/1000</f>
        <v>0</v>
      </c>
      <c r="L28" s="151">
        <f t="shared" si="0"/>
        <v>0</v>
      </c>
      <c r="N28" s="150">
        <f>SUMIFS(DATA!$J$9:$J$9,DATA!$E$9:$E$9,$N$3,DATA!$B$9:$B$9,B28)/1000</f>
        <v>0</v>
      </c>
    </row>
    <row r="29" spans="2:14" x14ac:dyDescent="0.25">
      <c r="B29" s="149">
        <v>26</v>
      </c>
      <c r="C29" s="150">
        <f>SUMIFS(DATA!$J$9:$J$9,DATA!$I$9:$I$9,$C$3,DATA!$B$9:$B$9,B29)/1000</f>
        <v>0</v>
      </c>
      <c r="D29" s="150">
        <f>SUMIFS(DATA!$J$9:$J$9,DATA!$I$9:$I$9,$D$3,DATA!$B$9:$B$9,B29)/1000</f>
        <v>0</v>
      </c>
      <c r="E29" s="150">
        <f>SUMIFS(DATA!$J$9:$J$9,DATA!$I$9:$I$9,$E$3,DATA!$B$9:$B$9,B29)/1000</f>
        <v>0</v>
      </c>
      <c r="F29" s="150">
        <f>SUMIFS(DATA!$J$9:$J$9,DATA!$I$9:$I$9,$F$3,DATA!$B$9:$B$9,B29)/1000</f>
        <v>0</v>
      </c>
      <c r="G29" s="150">
        <f>SUMIFS(DATA!$J$9:$J$9,DATA!$I$9:$I$9,$G$3,DATA!$B$9:$B$9,B29)/1000</f>
        <v>0</v>
      </c>
      <c r="H29" s="150">
        <f>SUMIFS(DATA!$J$9:$J$9,DATA!$I$9:$I$9,$H$3,DATA!$B$9:$B$9,B29)/1000</f>
        <v>0</v>
      </c>
      <c r="I29" s="150">
        <f>SUMIFS(DATA!$J$9:$J$9,DATA!$I$9:$I$9,$I$3,DATA!$B$9:$B$9,B29)/1000</f>
        <v>0</v>
      </c>
      <c r="J29" s="150">
        <f>SUMIFS(DATA!$J$9:$J$9,DATA!$I$9:$I$9,$J$3,DATA!$B$9:$B$9,B29)/1000</f>
        <v>0</v>
      </c>
      <c r="K29" s="150">
        <f>SUMIFS(DATA!$J$9:$J$9,DATA!$I$9:$I$9,$K$3,DATA!$B$9:$B$9,B29)/1000</f>
        <v>0</v>
      </c>
      <c r="L29" s="151">
        <f t="shared" si="0"/>
        <v>0</v>
      </c>
      <c r="N29" s="150">
        <f>SUMIFS(DATA!$J$9:$J$9,DATA!$E$9:$E$9,$N$3,DATA!$B$9:$B$9,B29)/1000</f>
        <v>0</v>
      </c>
    </row>
    <row r="30" spans="2:14" x14ac:dyDescent="0.25">
      <c r="B30" s="149">
        <v>27</v>
      </c>
      <c r="C30" s="150">
        <f>SUMIFS(DATA!$J$9:$J$9,DATA!$I$9:$I$9,$C$3,DATA!$B$9:$B$9,B30)/1000</f>
        <v>0</v>
      </c>
      <c r="D30" s="150">
        <f>SUMIFS(DATA!$J$9:$J$9,DATA!$I$9:$I$9,$D$3,DATA!$B$9:$B$9,B30)/1000</f>
        <v>0</v>
      </c>
      <c r="E30" s="150">
        <f>SUMIFS(DATA!$J$9:$J$9,DATA!$I$9:$I$9,$E$3,DATA!$B$9:$B$9,B30)/1000</f>
        <v>0</v>
      </c>
      <c r="F30" s="150">
        <f>SUMIFS(DATA!$J$9:$J$9,DATA!$I$9:$I$9,$F$3,DATA!$B$9:$B$9,B30)/1000</f>
        <v>0</v>
      </c>
      <c r="G30" s="150">
        <f>SUMIFS(DATA!$J$9:$J$9,DATA!$I$9:$I$9,$G$3,DATA!$B$9:$B$9,B30)/1000</f>
        <v>0</v>
      </c>
      <c r="H30" s="150">
        <f>SUMIFS(DATA!$J$9:$J$9,DATA!$I$9:$I$9,$H$3,DATA!$B$9:$B$9,B30)/1000</f>
        <v>0</v>
      </c>
      <c r="I30" s="150">
        <f>SUMIFS(DATA!$J$9:$J$9,DATA!$I$9:$I$9,$I$3,DATA!$B$9:$B$9,B30)/1000</f>
        <v>0</v>
      </c>
      <c r="J30" s="150">
        <f>SUMIFS(DATA!$J$9:$J$9,DATA!$I$9:$I$9,$J$3,DATA!$B$9:$B$9,B30)/1000</f>
        <v>0</v>
      </c>
      <c r="K30" s="150">
        <f>SUMIFS(DATA!$J$9:$J$9,DATA!$I$9:$I$9,$K$3,DATA!$B$9:$B$9,B30)/1000</f>
        <v>0</v>
      </c>
      <c r="L30" s="151">
        <f t="shared" si="0"/>
        <v>0</v>
      </c>
      <c r="N30" s="150">
        <f>SUMIFS(DATA!$J$9:$J$9,DATA!$E$9:$E$9,$N$3,DATA!$B$9:$B$9,B30)/1000</f>
        <v>0</v>
      </c>
    </row>
    <row r="31" spans="2:14" x14ac:dyDescent="0.25">
      <c r="B31" s="149">
        <v>28</v>
      </c>
      <c r="C31" s="150">
        <f>SUMIFS(DATA!$J$9:$J$9,DATA!$I$9:$I$9,$C$3,DATA!$B$9:$B$9,B31)/1000</f>
        <v>0</v>
      </c>
      <c r="D31" s="150">
        <f>SUMIFS(DATA!$J$9:$J$9,DATA!$I$9:$I$9,$D$3,DATA!$B$9:$B$9,B31)/1000</f>
        <v>0</v>
      </c>
      <c r="E31" s="150">
        <f>SUMIFS(DATA!$J$9:$J$9,DATA!$I$9:$I$9,$E$3,DATA!$B$9:$B$9,B31)/1000</f>
        <v>0</v>
      </c>
      <c r="F31" s="150">
        <f>SUMIFS(DATA!$J$9:$J$9,DATA!$I$9:$I$9,$F$3,DATA!$B$9:$B$9,B31)/1000</f>
        <v>0</v>
      </c>
      <c r="G31" s="150">
        <f>SUMIFS(DATA!$J$9:$J$9,DATA!$I$9:$I$9,$G$3,DATA!$B$9:$B$9,B31)/1000</f>
        <v>0</v>
      </c>
      <c r="H31" s="150">
        <f>SUMIFS(DATA!$J$9:$J$9,DATA!$I$9:$I$9,$H$3,DATA!$B$9:$B$9,B31)/1000</f>
        <v>0</v>
      </c>
      <c r="I31" s="150">
        <f>SUMIFS(DATA!$J$9:$J$9,DATA!$I$9:$I$9,$I$3,DATA!$B$9:$B$9,B31)/1000</f>
        <v>0</v>
      </c>
      <c r="J31" s="150">
        <f>SUMIFS(DATA!$J$9:$J$9,DATA!$I$9:$I$9,$J$3,DATA!$B$9:$B$9,B31)/1000</f>
        <v>0</v>
      </c>
      <c r="K31" s="150">
        <f>SUMIFS(DATA!$J$9:$J$9,DATA!$I$9:$I$9,$K$3,DATA!$B$9:$B$9,B31)/1000</f>
        <v>0</v>
      </c>
      <c r="L31" s="151">
        <f t="shared" si="0"/>
        <v>0</v>
      </c>
      <c r="N31" s="150">
        <f>SUMIFS(DATA!$J$9:$J$9,DATA!$E$9:$E$9,$N$3,DATA!$B$9:$B$9,B31)/1000</f>
        <v>0</v>
      </c>
    </row>
    <row r="32" spans="2:14" x14ac:dyDescent="0.25">
      <c r="B32" s="149">
        <v>29</v>
      </c>
      <c r="C32" s="150">
        <f>SUMIFS(DATA!$J$9:$J$9,DATA!$I$9:$I$9,$C$3,DATA!$B$9:$B$9,B32)/1000</f>
        <v>0</v>
      </c>
      <c r="D32" s="150">
        <f>SUMIFS(DATA!$J$9:$J$9,DATA!$I$9:$I$9,$D$3,DATA!$B$9:$B$9,B32)/1000</f>
        <v>0</v>
      </c>
      <c r="E32" s="150">
        <f>SUMIFS(DATA!$J$9:$J$9,DATA!$I$9:$I$9,$E$3,DATA!$B$9:$B$9,B32)/1000</f>
        <v>0</v>
      </c>
      <c r="F32" s="150">
        <f>SUMIFS(DATA!$J$9:$J$9,DATA!$I$9:$I$9,$F$3,DATA!$B$9:$B$9,B32)/1000</f>
        <v>0</v>
      </c>
      <c r="G32" s="150">
        <f>SUMIFS(DATA!$J$9:$J$9,DATA!$I$9:$I$9,$G$3,DATA!$B$9:$B$9,B32)/1000</f>
        <v>0</v>
      </c>
      <c r="H32" s="150">
        <f>SUMIFS(DATA!$J$9:$J$9,DATA!$I$9:$I$9,$H$3,DATA!$B$9:$B$9,B32)/1000</f>
        <v>0</v>
      </c>
      <c r="I32" s="150">
        <f>SUMIFS(DATA!$J$9:$J$9,DATA!$I$9:$I$9,$I$3,DATA!$B$9:$B$9,B32)/1000</f>
        <v>0</v>
      </c>
      <c r="J32" s="150">
        <f>SUMIFS(DATA!$J$9:$J$9,DATA!$I$9:$I$9,$J$3,DATA!$B$9:$B$9,B32)/1000</f>
        <v>0</v>
      </c>
      <c r="K32" s="150">
        <f>SUMIFS(DATA!$J$9:$J$9,DATA!$I$9:$I$9,$K$3,DATA!$B$9:$B$9,B32)/1000</f>
        <v>0</v>
      </c>
      <c r="L32" s="151">
        <f t="shared" si="0"/>
        <v>0</v>
      </c>
      <c r="N32" s="150">
        <f>SUMIFS(DATA!$J$9:$J$9,DATA!$E$9:$E$9,$N$3,DATA!$B$9:$B$9,B32)/1000</f>
        <v>0</v>
      </c>
    </row>
    <row r="33" spans="2:14" x14ac:dyDescent="0.25">
      <c r="B33" s="149">
        <v>30</v>
      </c>
      <c r="C33" s="150">
        <f>SUMIFS(DATA!$J$9:$J$9,DATA!$I$9:$I$9,$C$3,DATA!$B$9:$B$9,B33)/1000</f>
        <v>0</v>
      </c>
      <c r="D33" s="150">
        <f>SUMIFS(DATA!$J$9:$J$9,DATA!$I$9:$I$9,$D$3,DATA!$B$9:$B$9,B33)/1000</f>
        <v>0</v>
      </c>
      <c r="E33" s="150">
        <f>SUMIFS(DATA!$J$9:$J$9,DATA!$I$9:$I$9,$E$3,DATA!$B$9:$B$9,B33)/1000</f>
        <v>0</v>
      </c>
      <c r="F33" s="150">
        <f>SUMIFS(DATA!$J$9:$J$9,DATA!$I$9:$I$9,$F$3,DATA!$B$9:$B$9,B33)/1000</f>
        <v>0</v>
      </c>
      <c r="G33" s="150">
        <f>SUMIFS(DATA!$J$9:$J$9,DATA!$I$9:$I$9,$G$3,DATA!$B$9:$B$9,B33)/1000</f>
        <v>0</v>
      </c>
      <c r="H33" s="150">
        <f>SUMIFS(DATA!$J$9:$J$9,DATA!$I$9:$I$9,$H$3,DATA!$B$9:$B$9,B33)/1000</f>
        <v>0</v>
      </c>
      <c r="I33" s="150">
        <f>SUMIFS(DATA!$J$9:$J$9,DATA!$I$9:$I$9,$I$3,DATA!$B$9:$B$9,B33)/1000</f>
        <v>0</v>
      </c>
      <c r="J33" s="150">
        <f>SUMIFS(DATA!$J$9:$J$9,DATA!$I$9:$I$9,$J$3,DATA!$B$9:$B$9,B33)/1000</f>
        <v>0</v>
      </c>
      <c r="K33" s="150">
        <f>SUMIFS(DATA!$J$9:$J$9,DATA!$I$9:$I$9,$K$3,DATA!$B$9:$B$9,B33)/1000</f>
        <v>0</v>
      </c>
      <c r="L33" s="151">
        <f t="shared" si="0"/>
        <v>0</v>
      </c>
      <c r="N33" s="150">
        <f>SUMIFS(DATA!$J$9:$J$9,DATA!$E$9:$E$9,$N$3,DATA!$B$9:$B$9,B33)/1000</f>
        <v>0</v>
      </c>
    </row>
    <row r="34" spans="2:14" x14ac:dyDescent="0.25">
      <c r="B34" s="149">
        <v>31</v>
      </c>
      <c r="C34" s="150">
        <f>SUMIFS(DATA!$J$9:$J$9,DATA!$I$9:$I$9,$C$3,DATA!$B$9:$B$9,B34)/1000</f>
        <v>0</v>
      </c>
      <c r="D34" s="150">
        <f>SUMIFS(DATA!$J$9:$J$9,DATA!$I$9:$I$9,$D$3,DATA!$B$9:$B$9,B34)/1000</f>
        <v>0</v>
      </c>
      <c r="E34" s="150">
        <f>SUMIFS(DATA!$J$9:$J$9,DATA!$I$9:$I$9,$E$3,DATA!$B$9:$B$9,B34)/1000</f>
        <v>0</v>
      </c>
      <c r="F34" s="150">
        <f>SUMIFS(DATA!$J$9:$J$9,DATA!$I$9:$I$9,$F$3,DATA!$B$9:$B$9,B34)/1000</f>
        <v>0</v>
      </c>
      <c r="G34" s="150">
        <f>SUMIFS(DATA!$J$9:$J$9,DATA!$I$9:$I$9,$G$3,DATA!$B$9:$B$9,B34)/1000</f>
        <v>0</v>
      </c>
      <c r="H34" s="150">
        <f>SUMIFS(DATA!$J$9:$J$9,DATA!$I$9:$I$9,$H$3,DATA!$B$9:$B$9,B34)/1000</f>
        <v>0</v>
      </c>
      <c r="I34" s="150">
        <f>SUMIFS(DATA!$J$9:$J$9,DATA!$I$9:$I$9,$I$3,DATA!$B$9:$B$9,B34)/1000</f>
        <v>0</v>
      </c>
      <c r="J34" s="150">
        <f>SUMIFS(DATA!$J$9:$J$9,DATA!$I$9:$I$9,$J$3,DATA!$B$9:$B$9,B34)/1000</f>
        <v>0</v>
      </c>
      <c r="K34" s="150">
        <f>SUMIFS(DATA!$J$9:$J$9,DATA!$I$9:$I$9,$K$3,DATA!$B$9:$B$9,B34)/1000</f>
        <v>0</v>
      </c>
      <c r="L34" s="151">
        <f t="shared" si="0"/>
        <v>0</v>
      </c>
      <c r="N34" s="150">
        <f>SUMIFS(DATA!$J$9:$J$9,DATA!$E$9:$E$9,$N$3,DATA!$B$9:$B$9,B34)/1000</f>
        <v>0</v>
      </c>
    </row>
    <row r="35" spans="2:14" x14ac:dyDescent="0.25">
      <c r="B35" s="149">
        <v>32</v>
      </c>
      <c r="C35" s="150">
        <f>SUMIFS(DATA!$J$9:$J$9,DATA!$I$9:$I$9,$C$3,DATA!$B$9:$B$9,B35)/1000</f>
        <v>0</v>
      </c>
      <c r="D35" s="150">
        <f>SUMIFS(DATA!$J$9:$J$9,DATA!$I$9:$I$9,$D$3,DATA!$B$9:$B$9,B35)/1000</f>
        <v>0</v>
      </c>
      <c r="E35" s="150">
        <f>SUMIFS(DATA!$J$9:$J$9,DATA!$I$9:$I$9,$E$3,DATA!$B$9:$B$9,B35)/1000</f>
        <v>0</v>
      </c>
      <c r="F35" s="150">
        <f>SUMIFS(DATA!$J$9:$J$9,DATA!$I$9:$I$9,$F$3,DATA!$B$9:$B$9,B35)/1000</f>
        <v>0</v>
      </c>
      <c r="G35" s="150">
        <f>SUMIFS(DATA!$J$9:$J$9,DATA!$I$9:$I$9,$G$3,DATA!$B$9:$B$9,B35)/1000</f>
        <v>0</v>
      </c>
      <c r="H35" s="150">
        <f>SUMIFS(DATA!$J$9:$J$9,DATA!$I$9:$I$9,$H$3,DATA!$B$9:$B$9,B35)/1000</f>
        <v>0</v>
      </c>
      <c r="I35" s="150">
        <f>SUMIFS(DATA!$J$9:$J$9,DATA!$I$9:$I$9,$I$3,DATA!$B$9:$B$9,B35)/1000</f>
        <v>0</v>
      </c>
      <c r="J35" s="150">
        <f>SUMIFS(DATA!$J$9:$J$9,DATA!$I$9:$I$9,$J$3,DATA!$B$9:$B$9,B35)/1000</f>
        <v>0</v>
      </c>
      <c r="K35" s="150">
        <f>SUMIFS(DATA!$J$9:$J$9,DATA!$I$9:$I$9,$K$3,DATA!$B$9:$B$9,B35)/1000</f>
        <v>0</v>
      </c>
      <c r="L35" s="151">
        <f t="shared" si="0"/>
        <v>0</v>
      </c>
      <c r="N35" s="150">
        <f>SUMIFS(DATA!$J$9:$J$9,DATA!$E$9:$E$9,$N$3,DATA!$B$9:$B$9,B35)/1000</f>
        <v>0</v>
      </c>
    </row>
    <row r="36" spans="2:14" x14ac:dyDescent="0.25">
      <c r="B36" s="149">
        <v>33</v>
      </c>
      <c r="C36" s="150">
        <f>SUMIFS(DATA!$J$9:$J$9,DATA!$I$9:$I$9,$C$3,DATA!$B$9:$B$9,B36)/1000</f>
        <v>0</v>
      </c>
      <c r="D36" s="150">
        <f>SUMIFS(DATA!$J$9:$J$9,DATA!$I$9:$I$9,$D$3,DATA!$B$9:$B$9,B36)/1000</f>
        <v>0</v>
      </c>
      <c r="E36" s="150">
        <f>SUMIFS(DATA!$J$9:$J$9,DATA!$I$9:$I$9,$E$3,DATA!$B$9:$B$9,B36)/1000</f>
        <v>0</v>
      </c>
      <c r="F36" s="150">
        <f>SUMIFS(DATA!$J$9:$J$9,DATA!$I$9:$I$9,$F$3,DATA!$B$9:$B$9,B36)/1000</f>
        <v>0</v>
      </c>
      <c r="G36" s="150">
        <f>SUMIFS(DATA!$J$9:$J$9,DATA!$I$9:$I$9,$G$3,DATA!$B$9:$B$9,B36)/1000</f>
        <v>0</v>
      </c>
      <c r="H36" s="150">
        <f>SUMIFS(DATA!$J$9:$J$9,DATA!$I$9:$I$9,$H$3,DATA!$B$9:$B$9,B36)/1000</f>
        <v>0</v>
      </c>
      <c r="I36" s="150">
        <f>SUMIFS(DATA!$J$9:$J$9,DATA!$I$9:$I$9,$I$3,DATA!$B$9:$B$9,B36)/1000</f>
        <v>0</v>
      </c>
      <c r="J36" s="150">
        <f>SUMIFS(DATA!$J$9:$J$9,DATA!$I$9:$I$9,$J$3,DATA!$B$9:$B$9,B36)/1000</f>
        <v>0</v>
      </c>
      <c r="K36" s="150">
        <f>SUMIFS(DATA!$J$9:$J$9,DATA!$I$9:$I$9,$K$3,DATA!$B$9:$B$9,B36)/1000</f>
        <v>0</v>
      </c>
      <c r="L36" s="151">
        <f t="shared" si="0"/>
        <v>0</v>
      </c>
      <c r="N36" s="150">
        <f>SUMIFS(DATA!$J$9:$J$9,DATA!$E$9:$E$9,$N$3,DATA!$B$9:$B$9,B36)/1000</f>
        <v>0</v>
      </c>
    </row>
    <row r="37" spans="2:14" x14ac:dyDescent="0.25">
      <c r="B37" s="149">
        <v>34</v>
      </c>
      <c r="C37" s="150">
        <f>SUMIFS(DATA!$J$9:$J$9,DATA!$I$9:$I$9,$C$3,DATA!$B$9:$B$9,B37)/1000</f>
        <v>0</v>
      </c>
      <c r="D37" s="150">
        <f>SUMIFS(DATA!$J$9:$J$9,DATA!$I$9:$I$9,$D$3,DATA!$B$9:$B$9,B37)/1000</f>
        <v>0</v>
      </c>
      <c r="E37" s="150">
        <f>SUMIFS(DATA!$J$9:$J$9,DATA!$I$9:$I$9,$E$3,DATA!$B$9:$B$9,B37)/1000</f>
        <v>0</v>
      </c>
      <c r="F37" s="150">
        <f>SUMIFS(DATA!$J$9:$J$9,DATA!$I$9:$I$9,$F$3,DATA!$B$9:$B$9,B37)/1000</f>
        <v>0</v>
      </c>
      <c r="G37" s="150">
        <f>SUMIFS(DATA!$J$9:$J$9,DATA!$I$9:$I$9,$G$3,DATA!$B$9:$B$9,B37)/1000</f>
        <v>0</v>
      </c>
      <c r="H37" s="150">
        <f>SUMIFS(DATA!$J$9:$J$9,DATA!$I$9:$I$9,$H$3,DATA!$B$9:$B$9,B37)/1000</f>
        <v>0</v>
      </c>
      <c r="I37" s="150">
        <f>SUMIFS(DATA!$J$9:$J$9,DATA!$I$9:$I$9,$I$3,DATA!$B$9:$B$9,B37)/1000</f>
        <v>0</v>
      </c>
      <c r="J37" s="150">
        <f>SUMIFS(DATA!$J$9:$J$9,DATA!$I$9:$I$9,$J$3,DATA!$B$9:$B$9,B37)/1000</f>
        <v>0</v>
      </c>
      <c r="K37" s="150">
        <f>SUMIFS(DATA!$J$9:$J$9,DATA!$I$9:$I$9,$K$3,DATA!$B$9:$B$9,B37)/1000</f>
        <v>0</v>
      </c>
      <c r="L37" s="151">
        <f t="shared" si="0"/>
        <v>0</v>
      </c>
      <c r="N37" s="150">
        <f>SUMIFS(DATA!$J$9:$J$9,DATA!$E$9:$E$9,$N$3,DATA!$B$9:$B$9,B37)/1000</f>
        <v>0</v>
      </c>
    </row>
    <row r="38" spans="2:14" x14ac:dyDescent="0.25">
      <c r="B38" s="149">
        <v>35</v>
      </c>
      <c r="C38" s="150">
        <f>SUMIFS(DATA!$J$9:$J$9,DATA!$I$9:$I$9,$C$3,DATA!$B$9:$B$9,B38)/1000</f>
        <v>0</v>
      </c>
      <c r="D38" s="150">
        <f>SUMIFS(DATA!$J$9:$J$9,DATA!$I$9:$I$9,$D$3,DATA!$B$9:$B$9,B38)/1000</f>
        <v>0</v>
      </c>
      <c r="E38" s="150">
        <f>SUMIFS(DATA!$J$9:$J$9,DATA!$I$9:$I$9,$E$3,DATA!$B$9:$B$9,B38)/1000</f>
        <v>0</v>
      </c>
      <c r="F38" s="150">
        <f>SUMIFS(DATA!$J$9:$J$9,DATA!$I$9:$I$9,$F$3,DATA!$B$9:$B$9,B38)/1000</f>
        <v>0</v>
      </c>
      <c r="G38" s="150">
        <f>SUMIFS(DATA!$J$9:$J$9,DATA!$I$9:$I$9,$G$3,DATA!$B$9:$B$9,B38)/1000</f>
        <v>0</v>
      </c>
      <c r="H38" s="150">
        <f>SUMIFS(DATA!$J$9:$J$9,DATA!$I$9:$I$9,$H$3,DATA!$B$9:$B$9,B38)/1000</f>
        <v>0</v>
      </c>
      <c r="I38" s="150">
        <f>SUMIFS(DATA!$J$9:$J$9,DATA!$I$9:$I$9,$I$3,DATA!$B$9:$B$9,B38)/1000</f>
        <v>0</v>
      </c>
      <c r="J38" s="150">
        <f>SUMIFS(DATA!$J$9:$J$9,DATA!$I$9:$I$9,$J$3,DATA!$B$9:$B$9,B38)/1000</f>
        <v>0</v>
      </c>
      <c r="K38" s="150">
        <f>SUMIFS(DATA!$J$9:$J$9,DATA!$I$9:$I$9,$K$3,DATA!$B$9:$B$9,B38)/1000</f>
        <v>0</v>
      </c>
      <c r="L38" s="151">
        <f t="shared" si="0"/>
        <v>0</v>
      </c>
      <c r="N38" s="150">
        <f>SUMIFS(DATA!$J$9:$J$9,DATA!$E$9:$E$9,$N$3,DATA!$B$9:$B$9,B38)/1000</f>
        <v>0</v>
      </c>
    </row>
    <row r="39" spans="2:14" x14ac:dyDescent="0.25">
      <c r="B39" s="149">
        <v>36</v>
      </c>
      <c r="C39" s="150">
        <f>SUMIFS(DATA!$J$9:$J$9,DATA!$I$9:$I$9,$C$3,DATA!$B$9:$B$9,B39)/1000</f>
        <v>0</v>
      </c>
      <c r="D39" s="150">
        <f>SUMIFS(DATA!$J$9:$J$9,DATA!$I$9:$I$9,$D$3,DATA!$B$9:$B$9,B39)/1000</f>
        <v>0</v>
      </c>
      <c r="E39" s="150">
        <f>SUMIFS(DATA!$J$9:$J$9,DATA!$I$9:$I$9,$E$3,DATA!$B$9:$B$9,B39)/1000</f>
        <v>0</v>
      </c>
      <c r="F39" s="150">
        <f>SUMIFS(DATA!$J$9:$J$9,DATA!$I$9:$I$9,$F$3,DATA!$B$9:$B$9,B39)/1000</f>
        <v>0</v>
      </c>
      <c r="G39" s="150">
        <f>SUMIFS(DATA!$J$9:$J$9,DATA!$I$9:$I$9,$G$3,DATA!$B$9:$B$9,B39)/1000</f>
        <v>0</v>
      </c>
      <c r="H39" s="150">
        <f>SUMIFS(DATA!$J$9:$J$9,DATA!$I$9:$I$9,$H$3,DATA!$B$9:$B$9,B39)/1000</f>
        <v>0</v>
      </c>
      <c r="I39" s="150">
        <f>SUMIFS(DATA!$J$9:$J$9,DATA!$I$9:$I$9,$I$3,DATA!$B$9:$B$9,B39)/1000</f>
        <v>0</v>
      </c>
      <c r="J39" s="150">
        <f>SUMIFS(DATA!$J$9:$J$9,DATA!$I$9:$I$9,$J$3,DATA!$B$9:$B$9,B39)/1000</f>
        <v>0</v>
      </c>
      <c r="K39" s="150">
        <f>SUMIFS(DATA!$J$9:$J$9,DATA!$I$9:$I$9,$K$3,DATA!$B$9:$B$9,B39)/1000</f>
        <v>0</v>
      </c>
      <c r="L39" s="151">
        <f t="shared" si="0"/>
        <v>0</v>
      </c>
      <c r="N39" s="150">
        <f>SUMIFS(DATA!$J$9:$J$9,DATA!$E$9:$E$9,$N$3,DATA!$B$9:$B$9,B39)/1000</f>
        <v>0</v>
      </c>
    </row>
    <row r="40" spans="2:14" x14ac:dyDescent="0.25">
      <c r="B40" s="149">
        <v>37</v>
      </c>
      <c r="C40" s="150">
        <f>SUMIFS(DATA!$J$9:$J$9,DATA!$I$9:$I$9,$C$3,DATA!$B$9:$B$9,B40)/1000</f>
        <v>0</v>
      </c>
      <c r="D40" s="150">
        <f>SUMIFS(DATA!$J$9:$J$9,DATA!$I$9:$I$9,$D$3,DATA!$B$9:$B$9,B40)/1000</f>
        <v>0</v>
      </c>
      <c r="E40" s="150">
        <f>SUMIFS(DATA!$J$9:$J$9,DATA!$I$9:$I$9,$E$3,DATA!$B$9:$B$9,B40)/1000</f>
        <v>0</v>
      </c>
      <c r="F40" s="150">
        <f>SUMIFS(DATA!$J$9:$J$9,DATA!$I$9:$I$9,$F$3,DATA!$B$9:$B$9,B40)/1000</f>
        <v>0</v>
      </c>
      <c r="G40" s="150">
        <f>SUMIFS(DATA!$J$9:$J$9,DATA!$I$9:$I$9,$G$3,DATA!$B$9:$B$9,B40)/1000</f>
        <v>0</v>
      </c>
      <c r="H40" s="150">
        <f>SUMIFS(DATA!$J$9:$J$9,DATA!$I$9:$I$9,$H$3,DATA!$B$9:$B$9,B40)/1000</f>
        <v>0</v>
      </c>
      <c r="I40" s="150">
        <f>SUMIFS(DATA!$J$9:$J$9,DATA!$I$9:$I$9,$I$3,DATA!$B$9:$B$9,B40)/1000</f>
        <v>0</v>
      </c>
      <c r="J40" s="150">
        <f>SUMIFS(DATA!$J$9:$J$9,DATA!$I$9:$I$9,$J$3,DATA!$B$9:$B$9,B40)/1000</f>
        <v>0</v>
      </c>
      <c r="K40" s="150">
        <f>SUMIFS(DATA!$J$9:$J$9,DATA!$I$9:$I$9,$K$3,DATA!$B$9:$B$9,B40)/1000</f>
        <v>0</v>
      </c>
      <c r="L40" s="151">
        <f t="shared" si="0"/>
        <v>0</v>
      </c>
      <c r="N40" s="150">
        <f>SUMIFS(DATA!$J$9:$J$9,DATA!$E$9:$E$9,$N$3,DATA!$B$9:$B$9,B40)/1000</f>
        <v>0</v>
      </c>
    </row>
    <row r="41" spans="2:14" x14ac:dyDescent="0.25">
      <c r="B41" s="149">
        <v>38</v>
      </c>
      <c r="C41" s="150">
        <f>SUMIFS(DATA!$J$9:$J$9,DATA!$I$9:$I$9,$C$3,DATA!$B$9:$B$9,B41)/1000</f>
        <v>0</v>
      </c>
      <c r="D41" s="150">
        <f>SUMIFS(DATA!$J$9:$J$9,DATA!$I$9:$I$9,$D$3,DATA!$B$9:$B$9,B41)/1000</f>
        <v>0</v>
      </c>
      <c r="E41" s="150">
        <f>SUMIFS(DATA!$J$9:$J$9,DATA!$I$9:$I$9,$E$3,DATA!$B$9:$B$9,B41)/1000</f>
        <v>0</v>
      </c>
      <c r="F41" s="150">
        <f>SUMIFS(DATA!$J$9:$J$9,DATA!$I$9:$I$9,$F$3,DATA!$B$9:$B$9,B41)/1000</f>
        <v>0</v>
      </c>
      <c r="G41" s="150">
        <f>SUMIFS(DATA!$J$9:$J$9,DATA!$I$9:$I$9,$G$3,DATA!$B$9:$B$9,B41)/1000</f>
        <v>0</v>
      </c>
      <c r="H41" s="150">
        <f>SUMIFS(DATA!$J$9:$J$9,DATA!$I$9:$I$9,$H$3,DATA!$B$9:$B$9,B41)/1000</f>
        <v>0</v>
      </c>
      <c r="I41" s="150">
        <f>SUMIFS(DATA!$J$9:$J$9,DATA!$I$9:$I$9,$I$3,DATA!$B$9:$B$9,B41)/1000</f>
        <v>0</v>
      </c>
      <c r="J41" s="150">
        <f>SUMIFS(DATA!$J$9:$J$9,DATA!$I$9:$I$9,$J$3,DATA!$B$9:$B$9,B41)/1000</f>
        <v>0</v>
      </c>
      <c r="K41" s="150">
        <f>SUMIFS(DATA!$J$9:$J$9,DATA!$I$9:$I$9,$K$3,DATA!$B$9:$B$9,B41)/1000</f>
        <v>0</v>
      </c>
      <c r="L41" s="151">
        <f t="shared" si="0"/>
        <v>0</v>
      </c>
      <c r="N41" s="150">
        <f>SUMIFS(DATA!$J$9:$J$9,DATA!$E$9:$E$9,$N$3,DATA!$B$9:$B$9,B41)/1000</f>
        <v>0</v>
      </c>
    </row>
    <row r="42" spans="2:14" x14ac:dyDescent="0.25">
      <c r="B42" s="149">
        <v>39</v>
      </c>
      <c r="C42" s="150">
        <f>SUMIFS(DATA!$J$9:$J$9,DATA!$I$9:$I$9,$C$3,DATA!$B$9:$B$9,B42)/1000</f>
        <v>0</v>
      </c>
      <c r="D42" s="150">
        <f>SUMIFS(DATA!$J$9:$J$9,DATA!$I$9:$I$9,$D$3,DATA!$B$9:$B$9,B42)/1000</f>
        <v>0</v>
      </c>
      <c r="E42" s="150">
        <f>SUMIFS(DATA!$J$9:$J$9,DATA!$I$9:$I$9,$E$3,DATA!$B$9:$B$9,B42)/1000</f>
        <v>0</v>
      </c>
      <c r="F42" s="150">
        <f>SUMIFS(DATA!$J$9:$J$9,DATA!$I$9:$I$9,$F$3,DATA!$B$9:$B$9,B42)/1000</f>
        <v>0</v>
      </c>
      <c r="G42" s="150">
        <f>SUMIFS(DATA!$J$9:$J$9,DATA!$I$9:$I$9,$G$3,DATA!$B$9:$B$9,B42)/1000</f>
        <v>0</v>
      </c>
      <c r="H42" s="150">
        <f>SUMIFS(DATA!$J$9:$J$9,DATA!$I$9:$I$9,$H$3,DATA!$B$9:$B$9,B42)/1000</f>
        <v>0</v>
      </c>
      <c r="I42" s="150">
        <f>SUMIFS(DATA!$J$9:$J$9,DATA!$I$9:$I$9,$I$3,DATA!$B$9:$B$9,B42)/1000</f>
        <v>0</v>
      </c>
      <c r="J42" s="150">
        <f>SUMIFS(DATA!$J$9:$J$9,DATA!$I$9:$I$9,$J$3,DATA!$B$9:$B$9,B42)/1000</f>
        <v>0</v>
      </c>
      <c r="K42" s="150">
        <f>SUMIFS(DATA!$J$9:$J$9,DATA!$I$9:$I$9,$K$3,DATA!$B$9:$B$9,B42)/1000</f>
        <v>0</v>
      </c>
      <c r="L42" s="151">
        <f t="shared" si="0"/>
        <v>0</v>
      </c>
      <c r="N42" s="150">
        <f>SUMIFS(DATA!$J$9:$J$9,DATA!$E$9:$E$9,$N$3,DATA!$B$9:$B$9,B42)/1000</f>
        <v>0</v>
      </c>
    </row>
    <row r="43" spans="2:14" x14ac:dyDescent="0.25">
      <c r="B43" s="149">
        <v>40</v>
      </c>
      <c r="C43" s="150">
        <f>SUMIFS(DATA!$J$9:$J$9,DATA!$I$9:$I$9,$C$3,DATA!$B$9:$B$9,B43)/1000</f>
        <v>0</v>
      </c>
      <c r="D43" s="150">
        <f>SUMIFS(DATA!$J$9:$J$9,DATA!$I$9:$I$9,$D$3,DATA!$B$9:$B$9,B43)/1000</f>
        <v>0</v>
      </c>
      <c r="E43" s="150">
        <f>SUMIFS(DATA!$J$9:$J$9,DATA!$I$9:$I$9,$E$3,DATA!$B$9:$B$9,B43)/1000</f>
        <v>0</v>
      </c>
      <c r="F43" s="150">
        <f>SUMIFS(DATA!$J$9:$J$9,DATA!$I$9:$I$9,$F$3,DATA!$B$9:$B$9,B43)/1000</f>
        <v>0</v>
      </c>
      <c r="G43" s="150">
        <f>SUMIFS(DATA!$J$9:$J$9,DATA!$I$9:$I$9,$G$3,DATA!$B$9:$B$9,B43)/1000</f>
        <v>0</v>
      </c>
      <c r="H43" s="150">
        <f>SUMIFS(DATA!$J$9:$J$9,DATA!$I$9:$I$9,$H$3,DATA!$B$9:$B$9,B43)/1000</f>
        <v>0</v>
      </c>
      <c r="I43" s="150">
        <f>SUMIFS(DATA!$J$9:$J$9,DATA!$I$9:$I$9,$I$3,DATA!$B$9:$B$9,B43)/1000</f>
        <v>0</v>
      </c>
      <c r="J43" s="150">
        <f>SUMIFS(DATA!$J$9:$J$9,DATA!$I$9:$I$9,$J$3,DATA!$B$9:$B$9,B43)/1000</f>
        <v>0</v>
      </c>
      <c r="K43" s="150">
        <f>SUMIFS(DATA!$J$9:$J$9,DATA!$I$9:$I$9,$K$3,DATA!$B$9:$B$9,B43)/1000</f>
        <v>0</v>
      </c>
      <c r="L43" s="151">
        <f t="shared" si="0"/>
        <v>0</v>
      </c>
      <c r="N43" s="150">
        <f>SUMIFS(DATA!$J$9:$J$9,DATA!$E$9:$E$9,$N$3,DATA!$B$9:$B$9,B43)/1000</f>
        <v>0</v>
      </c>
    </row>
    <row r="44" spans="2:14" x14ac:dyDescent="0.25">
      <c r="B44" s="149">
        <v>41</v>
      </c>
      <c r="C44" s="150">
        <f>SUMIFS(DATA!$J$9:$J$9,DATA!$I$9:$I$9,$C$3,DATA!$B$9:$B$9,B44)/1000</f>
        <v>0</v>
      </c>
      <c r="D44" s="150">
        <f>SUMIFS(DATA!$J$9:$J$9,DATA!$I$9:$I$9,$D$3,DATA!$B$9:$B$9,B44)/1000</f>
        <v>0</v>
      </c>
      <c r="E44" s="150">
        <f>SUMIFS(DATA!$J$9:$J$9,DATA!$I$9:$I$9,$E$3,DATA!$B$9:$B$9,B44)/1000</f>
        <v>0</v>
      </c>
      <c r="F44" s="150">
        <f>SUMIFS(DATA!$J$9:$J$9,DATA!$I$9:$I$9,$F$3,DATA!$B$9:$B$9,B44)/1000</f>
        <v>0</v>
      </c>
      <c r="G44" s="150">
        <f>SUMIFS(DATA!$J$9:$J$9,DATA!$I$9:$I$9,$G$3,DATA!$B$9:$B$9,B44)/1000</f>
        <v>0</v>
      </c>
      <c r="H44" s="150">
        <f>SUMIFS(DATA!$J$9:$J$9,DATA!$I$9:$I$9,$H$3,DATA!$B$9:$B$9,B44)/1000</f>
        <v>0</v>
      </c>
      <c r="I44" s="150">
        <f>SUMIFS(DATA!$J$9:$J$9,DATA!$I$9:$I$9,$I$3,DATA!$B$9:$B$9,B44)/1000</f>
        <v>0</v>
      </c>
      <c r="J44" s="150">
        <f>SUMIFS(DATA!$J$9:$J$9,DATA!$I$9:$I$9,$J$3,DATA!$B$9:$B$9,B44)/1000</f>
        <v>0</v>
      </c>
      <c r="K44" s="150">
        <f>SUMIFS(DATA!$J$9:$J$9,DATA!$I$9:$I$9,$K$3,DATA!$B$9:$B$9,B44)/1000</f>
        <v>0</v>
      </c>
      <c r="L44" s="151">
        <f t="shared" si="0"/>
        <v>0</v>
      </c>
      <c r="N44" s="150">
        <f>SUMIFS(DATA!$J$9:$J$9,DATA!$E$9:$E$9,$N$3,DATA!$B$9:$B$9,B44)/1000</f>
        <v>0</v>
      </c>
    </row>
    <row r="45" spans="2:14" x14ac:dyDescent="0.25">
      <c r="B45" s="149">
        <v>42</v>
      </c>
      <c r="C45" s="150">
        <f>SUMIFS(DATA!$J$9:$J$9,DATA!$I$9:$I$9,$C$3,DATA!$B$9:$B$9,B45)/1000</f>
        <v>0</v>
      </c>
      <c r="D45" s="150">
        <f>SUMIFS(DATA!$J$9:$J$9,DATA!$I$9:$I$9,$D$3,DATA!$B$9:$B$9,B45)/1000</f>
        <v>0</v>
      </c>
      <c r="E45" s="150">
        <f>SUMIFS(DATA!$J$9:$J$9,DATA!$I$9:$I$9,$E$3,DATA!$B$9:$B$9,B45)/1000</f>
        <v>0</v>
      </c>
      <c r="F45" s="150">
        <f>SUMIFS(DATA!$J$9:$J$9,DATA!$I$9:$I$9,$F$3,DATA!$B$9:$B$9,B45)/1000</f>
        <v>0</v>
      </c>
      <c r="G45" s="150">
        <f>SUMIFS(DATA!$J$9:$J$9,DATA!$I$9:$I$9,$G$3,DATA!$B$9:$B$9,B45)/1000</f>
        <v>0</v>
      </c>
      <c r="H45" s="150">
        <f>SUMIFS(DATA!$J$9:$J$9,DATA!$I$9:$I$9,$H$3,DATA!$B$9:$B$9,B45)/1000</f>
        <v>0</v>
      </c>
      <c r="I45" s="150">
        <f>SUMIFS(DATA!$J$9:$J$9,DATA!$I$9:$I$9,$I$3,DATA!$B$9:$B$9,B45)/1000</f>
        <v>0</v>
      </c>
      <c r="J45" s="150">
        <f>SUMIFS(DATA!$J$9:$J$9,DATA!$I$9:$I$9,$J$3,DATA!$B$9:$B$9,B45)/1000</f>
        <v>0</v>
      </c>
      <c r="K45" s="150">
        <f>SUMIFS(DATA!$J$9:$J$9,DATA!$I$9:$I$9,$K$3,DATA!$B$9:$B$9,B45)/1000</f>
        <v>0</v>
      </c>
      <c r="L45" s="151">
        <f t="shared" si="0"/>
        <v>0</v>
      </c>
      <c r="N45" s="150">
        <f>SUMIFS(DATA!$J$9:$J$9,DATA!$E$9:$E$9,$N$3,DATA!$B$9:$B$9,B45)/1000</f>
        <v>0</v>
      </c>
    </row>
    <row r="46" spans="2:14" x14ac:dyDescent="0.25">
      <c r="B46" s="149">
        <v>43</v>
      </c>
      <c r="C46" s="150">
        <f>SUMIFS(DATA!$J$9:$J$9,DATA!$I$9:$I$9,$C$3,DATA!$B$9:$B$9,B46)/1000</f>
        <v>0</v>
      </c>
      <c r="D46" s="150">
        <f>SUMIFS(DATA!$J$9:$J$9,DATA!$I$9:$I$9,$D$3,DATA!$B$9:$B$9,B46)/1000</f>
        <v>0</v>
      </c>
      <c r="E46" s="150">
        <f>SUMIFS(DATA!$J$9:$J$9,DATA!$I$9:$I$9,$E$3,DATA!$B$9:$B$9,B46)/1000</f>
        <v>0</v>
      </c>
      <c r="F46" s="150">
        <f>SUMIFS(DATA!$J$9:$J$9,DATA!$I$9:$I$9,$F$3,DATA!$B$9:$B$9,B46)/1000</f>
        <v>0</v>
      </c>
      <c r="G46" s="150">
        <f>SUMIFS(DATA!$J$9:$J$9,DATA!$I$9:$I$9,$G$3,DATA!$B$9:$B$9,B46)/1000</f>
        <v>0</v>
      </c>
      <c r="H46" s="150">
        <f>SUMIFS(DATA!$J$9:$J$9,DATA!$I$9:$I$9,$H$3,DATA!$B$9:$B$9,B46)/1000</f>
        <v>0</v>
      </c>
      <c r="I46" s="150">
        <f>SUMIFS(DATA!$J$9:$J$9,DATA!$I$9:$I$9,$I$3,DATA!$B$9:$B$9,B46)/1000</f>
        <v>0</v>
      </c>
      <c r="J46" s="150">
        <f>SUMIFS(DATA!$J$9:$J$9,DATA!$I$9:$I$9,$J$3,DATA!$B$9:$B$9,B46)/1000</f>
        <v>0</v>
      </c>
      <c r="K46" s="150">
        <f>SUMIFS(DATA!$J$9:$J$9,DATA!$I$9:$I$9,$K$3,DATA!$B$9:$B$9,B46)/1000</f>
        <v>0</v>
      </c>
      <c r="L46" s="151">
        <f t="shared" si="0"/>
        <v>0</v>
      </c>
      <c r="N46" s="150">
        <f>SUMIFS(DATA!$J$9:$J$9,DATA!$E$9:$E$9,$N$3,DATA!$B$9:$B$9,B46)/1000</f>
        <v>0</v>
      </c>
    </row>
    <row r="47" spans="2:14" x14ac:dyDescent="0.25">
      <c r="B47" s="149">
        <v>44</v>
      </c>
      <c r="C47" s="150">
        <f>SUMIFS(DATA!$J$9:$J$9,DATA!$I$9:$I$9,$C$3,DATA!$B$9:$B$9,B47)/1000</f>
        <v>0</v>
      </c>
      <c r="D47" s="150">
        <f>SUMIFS(DATA!$J$9:$J$9,DATA!$I$9:$I$9,$D$3,DATA!$B$9:$B$9,B47)/1000</f>
        <v>0</v>
      </c>
      <c r="E47" s="150">
        <f>SUMIFS(DATA!$J$9:$J$9,DATA!$I$9:$I$9,$E$3,DATA!$B$9:$B$9,B47)/1000</f>
        <v>0</v>
      </c>
      <c r="F47" s="150">
        <f>SUMIFS(DATA!$J$9:$J$9,DATA!$I$9:$I$9,$F$3,DATA!$B$9:$B$9,B47)/1000</f>
        <v>0</v>
      </c>
      <c r="G47" s="150">
        <f>SUMIFS(DATA!$J$9:$J$9,DATA!$I$9:$I$9,$G$3,DATA!$B$9:$B$9,B47)/1000</f>
        <v>0</v>
      </c>
      <c r="H47" s="150">
        <f>SUMIFS(DATA!$J$9:$J$9,DATA!$I$9:$I$9,$H$3,DATA!$B$9:$B$9,B47)/1000</f>
        <v>0</v>
      </c>
      <c r="I47" s="150">
        <f>SUMIFS(DATA!$J$9:$J$9,DATA!$I$9:$I$9,$I$3,DATA!$B$9:$B$9,B47)/1000</f>
        <v>0</v>
      </c>
      <c r="J47" s="150">
        <f>SUMIFS(DATA!$J$9:$J$9,DATA!$I$9:$I$9,$J$3,DATA!$B$9:$B$9,B47)/1000</f>
        <v>0</v>
      </c>
      <c r="K47" s="150">
        <f>SUMIFS(DATA!$J$9:$J$9,DATA!$I$9:$I$9,$K$3,DATA!$B$9:$B$9,B47)/1000</f>
        <v>0</v>
      </c>
      <c r="L47" s="151">
        <f t="shared" si="0"/>
        <v>0</v>
      </c>
      <c r="N47" s="150">
        <f>SUMIFS(DATA!$J$9:$J$9,DATA!$E$9:$E$9,$N$3,DATA!$B$9:$B$9,B47)/1000</f>
        <v>0</v>
      </c>
    </row>
    <row r="48" spans="2:14" x14ac:dyDescent="0.25">
      <c r="B48" s="149">
        <v>45</v>
      </c>
      <c r="C48" s="150">
        <f>SUMIFS(DATA!$J$9:$J$9,DATA!$I$9:$I$9,$C$3,DATA!$B$9:$B$9,B48)/1000</f>
        <v>0</v>
      </c>
      <c r="D48" s="150">
        <f>SUMIFS(DATA!$J$9:$J$9,DATA!$I$9:$I$9,$D$3,DATA!$B$9:$B$9,B48)/1000</f>
        <v>0</v>
      </c>
      <c r="E48" s="150">
        <f>SUMIFS(DATA!$J$9:$J$9,DATA!$I$9:$I$9,$E$3,DATA!$B$9:$B$9,B48)/1000</f>
        <v>0</v>
      </c>
      <c r="F48" s="150">
        <f>SUMIFS(DATA!$J$9:$J$9,DATA!$I$9:$I$9,$F$3,DATA!$B$9:$B$9,B48)/1000</f>
        <v>0</v>
      </c>
      <c r="G48" s="150">
        <f>SUMIFS(DATA!$J$9:$J$9,DATA!$I$9:$I$9,$G$3,DATA!$B$9:$B$9,B48)/1000</f>
        <v>0</v>
      </c>
      <c r="H48" s="150">
        <f>SUMIFS(DATA!$J$9:$J$9,DATA!$I$9:$I$9,$H$3,DATA!$B$9:$B$9,B48)/1000</f>
        <v>0</v>
      </c>
      <c r="I48" s="150">
        <f>SUMIFS(DATA!$J$9:$J$9,DATA!$I$9:$I$9,$I$3,DATA!$B$9:$B$9,B48)/1000</f>
        <v>0</v>
      </c>
      <c r="J48" s="150">
        <f>SUMIFS(DATA!$J$9:$J$9,DATA!$I$9:$I$9,$J$3,DATA!$B$9:$B$9,B48)/1000</f>
        <v>0</v>
      </c>
      <c r="K48" s="150">
        <f>SUMIFS(DATA!$J$9:$J$9,DATA!$I$9:$I$9,$K$3,DATA!$B$9:$B$9,B48)/1000</f>
        <v>0</v>
      </c>
      <c r="L48" s="151">
        <f t="shared" si="0"/>
        <v>0</v>
      </c>
      <c r="N48" s="150">
        <f>SUMIFS(DATA!$J$9:$J$9,DATA!$E$9:$E$9,$N$3,DATA!$B$9:$B$9,B48)/1000</f>
        <v>0</v>
      </c>
    </row>
    <row r="49" spans="2:14" x14ac:dyDescent="0.25">
      <c r="B49" s="149">
        <v>46</v>
      </c>
      <c r="C49" s="150">
        <f>SUMIFS(DATA!$J$9:$J$9,DATA!$I$9:$I$9,$C$3,DATA!$B$9:$B$9,B49)/1000</f>
        <v>0</v>
      </c>
      <c r="D49" s="150">
        <f>SUMIFS(DATA!$J$9:$J$9,DATA!$I$9:$I$9,$D$3,DATA!$B$9:$B$9,B49)/1000</f>
        <v>0</v>
      </c>
      <c r="E49" s="150">
        <f>SUMIFS(DATA!$J$9:$J$9,DATA!$I$9:$I$9,$E$3,DATA!$B$9:$B$9,B49)/1000</f>
        <v>0</v>
      </c>
      <c r="F49" s="150">
        <f>SUMIFS(DATA!$J$9:$J$9,DATA!$I$9:$I$9,$F$3,DATA!$B$9:$B$9,B49)/1000</f>
        <v>0</v>
      </c>
      <c r="G49" s="150">
        <f>SUMIFS(DATA!$J$9:$J$9,DATA!$I$9:$I$9,$G$3,DATA!$B$9:$B$9,B49)/1000</f>
        <v>0</v>
      </c>
      <c r="H49" s="150">
        <f>SUMIFS(DATA!$J$9:$J$9,DATA!$I$9:$I$9,$H$3,DATA!$B$9:$B$9,B49)/1000</f>
        <v>0</v>
      </c>
      <c r="I49" s="150">
        <f>SUMIFS(DATA!$J$9:$J$9,DATA!$I$9:$I$9,$I$3,DATA!$B$9:$B$9,B49)/1000</f>
        <v>0</v>
      </c>
      <c r="J49" s="150">
        <f>SUMIFS(DATA!$J$9:$J$9,DATA!$I$9:$I$9,$J$3,DATA!$B$9:$B$9,B49)/1000</f>
        <v>0</v>
      </c>
      <c r="K49" s="150">
        <f>SUMIFS(DATA!$J$9:$J$9,DATA!$I$9:$I$9,$K$3,DATA!$B$9:$B$9,B49)/1000</f>
        <v>0</v>
      </c>
      <c r="L49" s="151">
        <f t="shared" si="0"/>
        <v>0</v>
      </c>
      <c r="N49" s="150">
        <f>SUMIFS(DATA!$J$9:$J$9,DATA!$E$9:$E$9,$N$3,DATA!$B$9:$B$9,B49)/1000</f>
        <v>0</v>
      </c>
    </row>
    <row r="50" spans="2:14" x14ac:dyDescent="0.25">
      <c r="B50" s="149">
        <v>47</v>
      </c>
      <c r="C50" s="150">
        <f>SUMIFS(DATA!$J$9:$J$9,DATA!$I$9:$I$9,$C$3,DATA!$B$9:$B$9,B50)/1000</f>
        <v>0</v>
      </c>
      <c r="D50" s="150">
        <f>SUMIFS(DATA!$J$9:$J$9,DATA!$I$9:$I$9,$D$3,DATA!$B$9:$B$9,B50)/1000</f>
        <v>0</v>
      </c>
      <c r="E50" s="150">
        <f>SUMIFS(DATA!$J$9:$J$9,DATA!$I$9:$I$9,$E$3,DATA!$B$9:$B$9,B50)/1000</f>
        <v>0</v>
      </c>
      <c r="F50" s="150">
        <f>SUMIFS(DATA!$J$9:$J$9,DATA!$I$9:$I$9,$F$3,DATA!$B$9:$B$9,B50)/1000</f>
        <v>0</v>
      </c>
      <c r="G50" s="150">
        <f>SUMIFS(DATA!$J$9:$J$9,DATA!$I$9:$I$9,$G$3,DATA!$B$9:$B$9,B50)/1000</f>
        <v>0</v>
      </c>
      <c r="H50" s="150">
        <f>SUMIFS(DATA!$J$9:$J$9,DATA!$I$9:$I$9,$H$3,DATA!$B$9:$B$9,B50)/1000</f>
        <v>0</v>
      </c>
      <c r="I50" s="150">
        <f>SUMIFS(DATA!$J$9:$J$9,DATA!$I$9:$I$9,$I$3,DATA!$B$9:$B$9,B50)/1000</f>
        <v>0</v>
      </c>
      <c r="J50" s="150">
        <f>SUMIFS(DATA!$J$9:$J$9,DATA!$I$9:$I$9,$J$3,DATA!$B$9:$B$9,B50)/1000</f>
        <v>0</v>
      </c>
      <c r="K50" s="150">
        <f>SUMIFS(DATA!$J$9:$J$9,DATA!$I$9:$I$9,$K$3,DATA!$B$9:$B$9,B50)/1000</f>
        <v>0</v>
      </c>
      <c r="L50" s="151">
        <f t="shared" si="0"/>
        <v>0</v>
      </c>
      <c r="N50" s="150">
        <f>SUMIFS(DATA!$J$9:$J$9,DATA!$E$9:$E$9,$N$3,DATA!$B$9:$B$9,B50)/1000</f>
        <v>0</v>
      </c>
    </row>
    <row r="51" spans="2:14" x14ac:dyDescent="0.25">
      <c r="B51" s="149">
        <v>48</v>
      </c>
      <c r="C51" s="150">
        <f>SUMIFS(DATA!$J$9:$J$9,DATA!$I$9:$I$9,$C$3,DATA!$B$9:$B$9,B51)/1000</f>
        <v>0</v>
      </c>
      <c r="D51" s="150">
        <f>SUMIFS(DATA!$J$9:$J$9,DATA!$I$9:$I$9,$D$3,DATA!$B$9:$B$9,B51)/1000</f>
        <v>0</v>
      </c>
      <c r="E51" s="150">
        <f>SUMIFS(DATA!$J$9:$J$9,DATA!$I$9:$I$9,$E$3,DATA!$B$9:$B$9,B51)/1000</f>
        <v>0</v>
      </c>
      <c r="F51" s="150">
        <f>SUMIFS(DATA!$J$9:$J$9,DATA!$I$9:$I$9,$F$3,DATA!$B$9:$B$9,B51)/1000</f>
        <v>0</v>
      </c>
      <c r="G51" s="150">
        <f>SUMIFS(DATA!$J$9:$J$9,DATA!$I$9:$I$9,$G$3,DATA!$B$9:$B$9,B51)/1000</f>
        <v>0</v>
      </c>
      <c r="H51" s="150">
        <f>SUMIFS(DATA!$J$9:$J$9,DATA!$I$9:$I$9,$H$3,DATA!$B$9:$B$9,B51)/1000</f>
        <v>0</v>
      </c>
      <c r="I51" s="150">
        <f>SUMIFS(DATA!$J$9:$J$9,DATA!$I$9:$I$9,$I$3,DATA!$B$9:$B$9,B51)/1000</f>
        <v>0</v>
      </c>
      <c r="J51" s="150">
        <f>SUMIFS(DATA!$J$9:$J$9,DATA!$I$9:$I$9,$J$3,DATA!$B$9:$B$9,B51)/1000</f>
        <v>0</v>
      </c>
      <c r="K51" s="150">
        <f>SUMIFS(DATA!$J$9:$J$9,DATA!$I$9:$I$9,$K$3,DATA!$B$9:$B$9,B51)/1000</f>
        <v>0</v>
      </c>
      <c r="L51" s="151">
        <f t="shared" si="0"/>
        <v>0</v>
      </c>
      <c r="N51" s="150">
        <f>SUMIFS(DATA!$J$9:$J$9,DATA!$E$9:$E$9,$N$3,DATA!$B$9:$B$9,B51)/1000</f>
        <v>0</v>
      </c>
    </row>
    <row r="52" spans="2:14" x14ac:dyDescent="0.25">
      <c r="B52" s="149">
        <v>49</v>
      </c>
      <c r="C52" s="150">
        <f>SUMIFS(DATA!$J$9:$J$9,DATA!$I$9:$I$9,$C$3,DATA!$B$9:$B$9,B52)/1000</f>
        <v>0</v>
      </c>
      <c r="D52" s="150">
        <f>SUMIFS(DATA!$J$9:$J$9,DATA!$I$9:$I$9,$D$3,DATA!$B$9:$B$9,B52)/1000</f>
        <v>0</v>
      </c>
      <c r="E52" s="150">
        <f>SUMIFS(DATA!$J$9:$J$9,DATA!$I$9:$I$9,$E$3,DATA!$B$9:$B$9,B52)/1000</f>
        <v>0</v>
      </c>
      <c r="F52" s="150">
        <f>SUMIFS(DATA!$J$9:$J$9,DATA!$I$9:$I$9,$F$3,DATA!$B$9:$B$9,B52)/1000</f>
        <v>0</v>
      </c>
      <c r="G52" s="150">
        <f>SUMIFS(DATA!$J$9:$J$9,DATA!$I$9:$I$9,$G$3,DATA!$B$9:$B$9,B52)/1000</f>
        <v>0</v>
      </c>
      <c r="H52" s="150">
        <f>SUMIFS(DATA!$J$9:$J$9,DATA!$I$9:$I$9,$H$3,DATA!$B$9:$B$9,B52)/1000</f>
        <v>0</v>
      </c>
      <c r="I52" s="150">
        <f>SUMIFS(DATA!$J$9:$J$9,DATA!$I$9:$I$9,$I$3,DATA!$B$9:$B$9,B52)/1000</f>
        <v>0</v>
      </c>
      <c r="J52" s="150">
        <f>SUMIFS(DATA!$J$9:$J$9,DATA!$I$9:$I$9,$J$3,DATA!$B$9:$B$9,B52)/1000</f>
        <v>0</v>
      </c>
      <c r="K52" s="150">
        <f>SUMIFS(DATA!$J$9:$J$9,DATA!$I$9:$I$9,$K$3,DATA!$B$9:$B$9,B52)/1000</f>
        <v>0</v>
      </c>
      <c r="L52" s="151">
        <f>SUM(C52:K52)</f>
        <v>0</v>
      </c>
      <c r="N52" s="150">
        <f>SUMIFS(DATA!$J$9:$J$9,DATA!$E$9:$E$9,$N$3,DATA!$B$9:$B$9,B52)/1000</f>
        <v>0</v>
      </c>
    </row>
    <row r="53" spans="2:14" x14ac:dyDescent="0.25">
      <c r="B53" s="149">
        <v>50</v>
      </c>
      <c r="C53" s="150">
        <f>SUMIFS(DATA!$J$9:$J$9,DATA!$I$9:$I$9,$C$3,DATA!$B$9:$B$9,B53)/1000</f>
        <v>0</v>
      </c>
      <c r="D53" s="150">
        <f>SUMIFS(DATA!$J$9:$J$9,DATA!$I$9:$I$9,$D$3,DATA!$B$9:$B$9,B53)/1000</f>
        <v>0</v>
      </c>
      <c r="E53" s="150">
        <f>SUMIFS(DATA!$J$9:$J$9,DATA!$I$9:$I$9,$E$3,DATA!$B$9:$B$9,B53)/1000</f>
        <v>0</v>
      </c>
      <c r="F53" s="150">
        <f>SUMIFS(DATA!$J$9:$J$9,DATA!$I$9:$I$9,$F$3,DATA!$B$9:$B$9,B53)/1000</f>
        <v>0</v>
      </c>
      <c r="G53" s="150">
        <f>SUMIFS(DATA!$J$9:$J$9,DATA!$I$9:$I$9,$G$3,DATA!$B$9:$B$9,B53)/1000</f>
        <v>0</v>
      </c>
      <c r="H53" s="150">
        <f>SUMIFS(DATA!$J$9:$J$9,DATA!$I$9:$I$9,$H$3,DATA!$B$9:$B$9,B53)/1000</f>
        <v>0</v>
      </c>
      <c r="I53" s="150">
        <f>SUMIFS(DATA!$J$9:$J$9,DATA!$I$9:$I$9,$I$3,DATA!$B$9:$B$9,B53)/1000</f>
        <v>0</v>
      </c>
      <c r="J53" s="150">
        <f>SUMIFS(DATA!$J$9:$J$9,DATA!$I$9:$I$9,$J$3,DATA!$B$9:$B$9,B53)/1000</f>
        <v>0</v>
      </c>
      <c r="K53" s="150">
        <f>SUMIFS(DATA!$J$9:$J$9,DATA!$I$9:$I$9,$K$3,DATA!$B$9:$B$9,B53)/1000</f>
        <v>0</v>
      </c>
      <c r="L53" s="151">
        <f>SUM(C53:K53)</f>
        <v>0</v>
      </c>
      <c r="N53" s="150">
        <f>SUMIFS(DATA!$J$9:$J$9,DATA!$E$9:$E$9,$N$3,DATA!$B$9:$B$9,B53)/1000</f>
        <v>0</v>
      </c>
    </row>
    <row r="54" spans="2:14" x14ac:dyDescent="0.25">
      <c r="B54" s="149">
        <v>51</v>
      </c>
      <c r="C54" s="150">
        <f>SUMIFS(DATA!$J$9:$J$9,DATA!$I$9:$I$9,$C$3,DATA!$B$9:$B$9,B54)/1000</f>
        <v>0</v>
      </c>
      <c r="D54" s="150">
        <f>SUMIFS(DATA!$J$9:$J$9,DATA!$I$9:$I$9,$D$3,DATA!$B$9:$B$9,B54)/1000</f>
        <v>0</v>
      </c>
      <c r="E54" s="150">
        <f>SUMIFS(DATA!$J$9:$J$9,DATA!$I$9:$I$9,$E$3,DATA!$B$9:$B$9,B54)/1000</f>
        <v>0</v>
      </c>
      <c r="F54" s="150">
        <f>SUMIFS(DATA!$J$9:$J$9,DATA!$I$9:$I$9,$F$3,DATA!$B$9:$B$9,B54)/1000</f>
        <v>0</v>
      </c>
      <c r="G54" s="150">
        <f>SUMIFS(DATA!$J$9:$J$9,DATA!$I$9:$I$9,$G$3,DATA!$B$9:$B$9,B54)/1000</f>
        <v>0</v>
      </c>
      <c r="H54" s="150">
        <f>SUMIFS(DATA!$J$9:$J$9,DATA!$I$9:$I$9,$H$3,DATA!$B$9:$B$9,B54)/1000</f>
        <v>0</v>
      </c>
      <c r="I54" s="150">
        <f>SUMIFS(DATA!$J$9:$J$9,DATA!$I$9:$I$9,$I$3,DATA!$B$9:$B$9,B54)/1000</f>
        <v>0</v>
      </c>
      <c r="J54" s="150">
        <f>SUMIFS(DATA!$J$9:$J$9,DATA!$I$9:$I$9,$J$3,DATA!$B$9:$B$9,B54)/1000</f>
        <v>0</v>
      </c>
      <c r="K54" s="150">
        <f>SUMIFS(DATA!$J$9:$J$9,DATA!$I$9:$I$9,$K$3,DATA!$B$9:$B$9,B54)/1000</f>
        <v>0</v>
      </c>
      <c r="L54" s="151">
        <f>SUM(C54:K54)</f>
        <v>0</v>
      </c>
      <c r="N54" s="150">
        <f>SUMIFS(DATA!$J$9:$J$9,DATA!$E$9:$E$9,$N$3,DATA!$B$9:$B$9,B54)/1000</f>
        <v>0</v>
      </c>
    </row>
    <row r="55" spans="2:14" x14ac:dyDescent="0.25">
      <c r="B55" s="149">
        <v>52</v>
      </c>
      <c r="C55" s="150">
        <f>SUMIFS(DATA!$J$9:$J$9,DATA!$I$9:$I$9,$C$3,DATA!$B$9:$B$9,B55)/1000</f>
        <v>0</v>
      </c>
      <c r="D55" s="150">
        <f>SUMIFS(DATA!$J$9:$J$9,DATA!$I$9:$I$9,$D$3,DATA!$B$9:$B$9,B55)/1000</f>
        <v>0</v>
      </c>
      <c r="E55" s="150">
        <f>SUMIFS(DATA!$J$9:$J$9,DATA!$I$9:$I$9,$E$3,DATA!$B$9:$B$9,B55)/1000</f>
        <v>0</v>
      </c>
      <c r="F55" s="150">
        <f>SUMIFS(DATA!$J$9:$J$9,DATA!$I$9:$I$9,$F$3,DATA!$B$9:$B$9,B55)/1000</f>
        <v>0</v>
      </c>
      <c r="G55" s="150">
        <f>SUMIFS(DATA!$J$9:$J$9,DATA!$I$9:$I$9,$G$3,DATA!$B$9:$B$9,B55)/1000</f>
        <v>0</v>
      </c>
      <c r="H55" s="150">
        <f>SUMIFS(DATA!$J$9:$J$9,DATA!$I$9:$I$9,$H$3,DATA!$B$9:$B$9,B55)/1000</f>
        <v>0</v>
      </c>
      <c r="I55" s="150">
        <f>SUMIFS(DATA!$J$9:$J$9,DATA!$I$9:$I$9,$I$3,DATA!$B$9:$B$9,B55)/1000</f>
        <v>0</v>
      </c>
      <c r="J55" s="150">
        <f>SUMIFS(DATA!$J$9:$J$9,DATA!$I$9:$I$9,$J$3,DATA!$B$9:$B$9,B55)/1000</f>
        <v>0</v>
      </c>
      <c r="K55" s="150">
        <f>SUMIFS(DATA!$J$9:$J$9,DATA!$I$9:$I$9,$K$3,DATA!$B$9:$B$9,B55)/1000</f>
        <v>0</v>
      </c>
      <c r="L55" s="151">
        <f>SUM(C55:K55)</f>
        <v>0</v>
      </c>
      <c r="N55" s="150">
        <f>SUMIFS(DATA!$J$9:$J$9,DATA!$E$9:$E$9,$N$3,DATA!$B$9:$B$9,B55)/1000</f>
        <v>0</v>
      </c>
    </row>
    <row r="56" spans="2:14" x14ac:dyDescent="0.25">
      <c r="B56" s="149">
        <v>53</v>
      </c>
      <c r="C56" s="150">
        <f>SUMIFS(DATA!$J$9:$J$9,DATA!$I$9:$I$9,$C$3,DATA!$B$9:$B$9,B56)/1000</f>
        <v>0</v>
      </c>
      <c r="D56" s="150">
        <f>SUMIFS(DATA!$J$9:$J$9,DATA!$I$9:$I$9,$D$3,DATA!$B$9:$B$9,B56)/1000</f>
        <v>0</v>
      </c>
      <c r="E56" s="150">
        <f>SUMIFS(DATA!$J$9:$J$9,DATA!$I$9:$I$9,$E$3,DATA!$B$9:$B$9,B56)/1000</f>
        <v>0</v>
      </c>
      <c r="F56" s="150">
        <f>SUMIFS(DATA!$J$9:$J$9,DATA!$I$9:$I$9,$F$3,DATA!$B$9:$B$9,B56)/1000</f>
        <v>0</v>
      </c>
      <c r="G56" s="150">
        <f>SUMIFS(DATA!$J$9:$J$9,DATA!$I$9:$I$9,$G$3,DATA!$B$9:$B$9,B56)/1000</f>
        <v>0</v>
      </c>
      <c r="H56" s="150">
        <f>SUMIFS(DATA!$J$9:$J$9,DATA!$I$9:$I$9,$H$3,DATA!$B$9:$B$9,B56)/1000</f>
        <v>0</v>
      </c>
      <c r="I56" s="150">
        <f>SUMIFS(DATA!$J$9:$J$9,DATA!$I$9:$I$9,$I$3,DATA!$B$9:$B$9,B56)/1000</f>
        <v>0</v>
      </c>
      <c r="J56" s="150">
        <f>SUMIFS(DATA!$J$9:$J$9,DATA!$I$9:$I$9,$J$3,DATA!$B$9:$B$9,B56)/1000</f>
        <v>0</v>
      </c>
      <c r="K56" s="150">
        <f>SUMIFS(DATA!$J$9:$J$9,DATA!$I$9:$I$9,$K$3,DATA!$B$9:$B$9,B56)/1000</f>
        <v>0</v>
      </c>
      <c r="L56" s="151">
        <f>SUM(C56:K56)</f>
        <v>0</v>
      </c>
      <c r="N56" s="150">
        <f>SUMIFS(DATA!$J$9:$J$9,DATA!$E$9:$E$9,$N$3,DATA!$B$9:$B$9,B56)/1000</f>
        <v>0</v>
      </c>
    </row>
    <row r="57" spans="2:14" x14ac:dyDescent="0.25">
      <c r="B57" s="152"/>
      <c r="C57" s="152"/>
      <c r="D57" s="152"/>
      <c r="E57" s="152"/>
      <c r="F57" s="152"/>
      <c r="G57" s="152"/>
      <c r="H57" s="152"/>
      <c r="I57" s="150">
        <f>SUMIFS(DATA!$J$9:$J$9,DATA!$I$9:$I$9,$I$3,DATA!$B$9:$B$9,B57)/1000</f>
        <v>0</v>
      </c>
      <c r="J57" s="150">
        <f>SUMIFS(DATA!$J$9:$J$9,DATA!$I$9:$I$9,$J$3,DATA!$B$9:$B$9,B57)/1000</f>
        <v>0</v>
      </c>
      <c r="K57" s="150">
        <f>SUMIFS(DATA!$J$9:$J$9,DATA!$I$9:$I$9,$K$3,DATA!$B$9:$B$9,B57)/1000</f>
        <v>0</v>
      </c>
      <c r="L57" s="151">
        <f t="shared" si="0"/>
        <v>0</v>
      </c>
      <c r="N57" s="150">
        <f>SUMIFS(DATA!$J$9:$J$9,DATA!$E$9:$E$9,$N$3,DATA!$B$9:$B$9,B57)/1000</f>
        <v>0</v>
      </c>
    </row>
    <row r="58" spans="2:14" ht="15.75" thickBot="1" x14ac:dyDescent="0.3">
      <c r="B58" s="145" t="s">
        <v>110</v>
      </c>
      <c r="C58" s="146">
        <f>SUM(C4:C57)</f>
        <v>0</v>
      </c>
      <c r="D58" s="146">
        <f t="shared" ref="D58:K58" si="1">SUM(D4:D57)</f>
        <v>0</v>
      </c>
      <c r="E58" s="146">
        <f t="shared" si="1"/>
        <v>0</v>
      </c>
      <c r="F58" s="146">
        <f t="shared" si="1"/>
        <v>0</v>
      </c>
      <c r="G58" s="146">
        <f t="shared" si="1"/>
        <v>0</v>
      </c>
      <c r="H58" s="146">
        <f t="shared" si="1"/>
        <v>0</v>
      </c>
      <c r="I58" s="146">
        <f t="shared" si="1"/>
        <v>0</v>
      </c>
      <c r="J58" s="146">
        <f t="shared" si="1"/>
        <v>0</v>
      </c>
      <c r="K58" s="146">
        <f t="shared" si="1"/>
        <v>0</v>
      </c>
      <c r="L58" s="146">
        <f>SUM(L4:L57)</f>
        <v>0</v>
      </c>
      <c r="N58" s="146">
        <f>SUM(N4:N57)</f>
        <v>0</v>
      </c>
    </row>
    <row r="59" spans="2:14" ht="15.75" thickTop="1" x14ac:dyDescent="0.25"/>
    <row r="60" spans="2:14" x14ac:dyDescent="0.25">
      <c r="B60" s="153" t="s">
        <v>121</v>
      </c>
      <c r="C60" s="144">
        <f>AVERAGE(C4:C51)</f>
        <v>0</v>
      </c>
      <c r="E60" s="144">
        <f>AVERAGE(E4:E51)</f>
        <v>0</v>
      </c>
    </row>
  </sheetData>
  <mergeCells count="1">
    <mergeCell ref="B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AP138"/>
  <sheetViews>
    <sheetView topLeftCell="A91" zoomScale="66" zoomScaleNormal="66" workbookViewId="0">
      <selection activeCell="P41" sqref="P41"/>
    </sheetView>
  </sheetViews>
  <sheetFormatPr baseColWidth="10" defaultColWidth="11.42578125" defaultRowHeight="15" x14ac:dyDescent="0.25"/>
  <cols>
    <col min="1" max="1" width="11.42578125" style="107"/>
    <col min="2" max="2" width="37.140625" style="143" customWidth="1"/>
    <col min="3" max="3" width="9.7109375" style="143" bestFit="1" customWidth="1"/>
    <col min="4" max="7" width="9.7109375" style="143" customWidth="1"/>
    <col min="8" max="8" width="11.28515625" style="143" customWidth="1"/>
    <col min="9" max="9" width="10.7109375" style="143" customWidth="1"/>
    <col min="10" max="16" width="9.7109375" style="143" customWidth="1"/>
    <col min="17" max="22" width="9.5703125" style="143" customWidth="1"/>
    <col min="23" max="23" width="9.7109375" style="143" customWidth="1"/>
    <col min="24" max="28" width="9.5703125" style="143" customWidth="1"/>
    <col min="29" max="29" width="10.85546875" style="143" customWidth="1"/>
    <col min="30" max="30" width="9.5703125" style="143" customWidth="1"/>
    <col min="31" max="32" width="9.7109375" style="143" customWidth="1"/>
    <col min="33" max="33" width="11.28515625" style="143" customWidth="1"/>
    <col min="34" max="34" width="9.7109375" style="143" customWidth="1"/>
    <col min="35" max="35" width="11" style="143" customWidth="1"/>
    <col min="36" max="40" width="9.7109375" style="143" customWidth="1"/>
    <col min="41" max="16384" width="11.42578125" style="143"/>
  </cols>
  <sheetData>
    <row r="2" spans="1:42" ht="18.75" x14ac:dyDescent="0.3">
      <c r="B2" s="405" t="s">
        <v>159</v>
      </c>
      <c r="C2" s="405"/>
      <c r="D2" s="405"/>
      <c r="E2" s="405"/>
      <c r="F2" s="405"/>
      <c r="G2" s="405"/>
      <c r="H2" s="405"/>
      <c r="I2" s="405"/>
      <c r="J2" s="405"/>
    </row>
    <row r="3" spans="1:42" ht="18.75" x14ac:dyDescent="0.3">
      <c r="B3" s="204" t="s">
        <v>35</v>
      </c>
      <c r="C3" s="193"/>
      <c r="D3" s="193"/>
      <c r="E3" s="193"/>
      <c r="F3" s="193"/>
      <c r="G3" s="193"/>
      <c r="H3" s="193"/>
      <c r="I3" s="193"/>
      <c r="J3" s="193"/>
    </row>
    <row r="4" spans="1:42" x14ac:dyDescent="0.25">
      <c r="A4" s="81"/>
      <c r="B4" s="147" t="s">
        <v>160</v>
      </c>
      <c r="C4" s="206">
        <v>1</v>
      </c>
      <c r="D4" s="206">
        <v>2</v>
      </c>
      <c r="E4" s="206">
        <v>3</v>
      </c>
      <c r="F4" s="206">
        <v>4</v>
      </c>
      <c r="G4" s="206">
        <v>5</v>
      </c>
      <c r="H4" s="206">
        <v>6</v>
      </c>
      <c r="I4" s="206">
        <v>7</v>
      </c>
      <c r="J4" s="206">
        <v>8</v>
      </c>
      <c r="K4" s="207">
        <v>9</v>
      </c>
      <c r="L4" s="207">
        <v>10</v>
      </c>
      <c r="M4" s="207">
        <v>11</v>
      </c>
      <c r="N4" s="207">
        <v>12</v>
      </c>
      <c r="O4" s="207">
        <v>13</v>
      </c>
      <c r="P4" s="207">
        <v>14</v>
      </c>
      <c r="Q4" s="207">
        <v>15</v>
      </c>
      <c r="R4" s="207">
        <v>16</v>
      </c>
      <c r="S4" s="207">
        <v>17</v>
      </c>
      <c r="T4" s="207">
        <v>18</v>
      </c>
      <c r="U4" s="207">
        <v>19</v>
      </c>
      <c r="V4" s="207">
        <v>20</v>
      </c>
      <c r="W4" s="207">
        <v>21</v>
      </c>
      <c r="X4" s="207">
        <v>22</v>
      </c>
      <c r="Y4" s="207">
        <v>23</v>
      </c>
      <c r="Z4" s="207">
        <v>24</v>
      </c>
      <c r="AA4" s="207">
        <v>25</v>
      </c>
      <c r="AB4" s="207">
        <v>26</v>
      </c>
      <c r="AC4" s="207">
        <v>27</v>
      </c>
      <c r="AD4" s="207">
        <v>28</v>
      </c>
      <c r="AE4" s="207">
        <v>29</v>
      </c>
      <c r="AF4" s="207">
        <v>30</v>
      </c>
      <c r="AG4" s="207">
        <v>31</v>
      </c>
      <c r="AH4" s="207">
        <v>32</v>
      </c>
      <c r="AI4" s="207">
        <v>33</v>
      </c>
      <c r="AJ4" s="207">
        <v>34</v>
      </c>
      <c r="AK4" s="207">
        <v>35</v>
      </c>
      <c r="AL4" s="207">
        <v>36</v>
      </c>
      <c r="AM4" s="207">
        <v>37</v>
      </c>
      <c r="AN4" s="207">
        <v>38</v>
      </c>
      <c r="AP4" s="207" t="s">
        <v>110</v>
      </c>
    </row>
    <row r="5" spans="1:42" x14ac:dyDescent="0.25">
      <c r="A5" s="226"/>
      <c r="B5" s="205" t="s">
        <v>133</v>
      </c>
      <c r="C5" s="150">
        <f>SUMIFS(DATA!$J$9:$J$9,DATA!$D$9:$D$9,B5,DATA!$B$9:$B$9,$C$4,DATA!$I$9:$I$9,$B$3)/1000</f>
        <v>0</v>
      </c>
      <c r="D5" s="150">
        <f>SUMIFS(DATA!$J$9:$J$9,DATA!$D$9:$D$9,B5,DATA!$B$9:$B$9,$D$4,DATA!$I$9:$I$9,$B$3)/1000</f>
        <v>0</v>
      </c>
      <c r="E5" s="150">
        <f>SUMIFS(DATA!$J$9:$J$9,DATA!$D$9:$D$9,B5,DATA!$B$9:$B$9,$E$4,DATA!$I$9:$I$9,$B$3)/1000</f>
        <v>0</v>
      </c>
      <c r="F5" s="150">
        <f>SUMIFS(DATA!$J$9:$J$9,DATA!$D$9:$D$9,B5,DATA!$B$9:$B$9,$F$4,DATA!$I$9:$I$9,$B$3)/1000</f>
        <v>0</v>
      </c>
      <c r="G5" s="150">
        <f>SUMIFS(DATA!$J$9:$J$9,DATA!$D$9:$D$9,B5,DATA!$B$9:$B$9,$G$4,DATA!$I$9:$I$9,$B$3)/1000</f>
        <v>0</v>
      </c>
      <c r="H5" s="150">
        <f>SUMIFS(DATA!$J$9:$J$9,DATA!$D$9:$D$9,B5,DATA!$B$9:$B$9,$H$4,DATA!$I$9:$I$9,$B$3)/1000</f>
        <v>0</v>
      </c>
      <c r="I5" s="150">
        <f>SUMIFS(DATA!$J$9:$J$9,DATA!$D$9:$D$9,B5,DATA!$B$9:$B$9,$I$4,DATA!$I$9:$I$9,$B$3)/1000</f>
        <v>0</v>
      </c>
      <c r="J5" s="150">
        <f>SUMIFS(DATA!$J$9:$J$9,DATA!$D$9:$D$9,B5,DATA!$B$9:$B$9,$J$4,DATA!$I$9:$I$9,$B$3)/1000</f>
        <v>0</v>
      </c>
      <c r="K5" s="150">
        <f>SUMIFS(DATA!$J$9:$J$9,DATA!$D$9:$D$9,B5,DATA!$B$9:$B$9,$K$4,DATA!$I$9:$I$9,$B$3)/1000</f>
        <v>0</v>
      </c>
      <c r="L5" s="150">
        <f>SUMIFS(DATA!$J$9:$J$9,DATA!$D$9:$D$9,B5,DATA!$B$9:$B$9,$L$4,DATA!$I$9:$I$9,$B$3)/1000</f>
        <v>0</v>
      </c>
      <c r="M5" s="150">
        <f>SUMIFS(DATA!$J$9:$J$9,DATA!$D$9:$D$9,B5,DATA!$B$9:$B$9,$M$4,DATA!$I$9:$I$9,$B$3)/1000</f>
        <v>0</v>
      </c>
      <c r="N5" s="150">
        <f>SUMIFS(DATA!$J$9:$J$9,DATA!$D$9:$D$9,B5,DATA!$B$9:$B$9,$N$4,DATA!$I$9:$I$9,$B$3)/1000</f>
        <v>0</v>
      </c>
      <c r="O5" s="150">
        <f>SUMIFS(DATA!$J$9:$J$9,DATA!$D$9:$D$9,B5,DATA!$B$9:$B$9,$O$4,DATA!$I$9:$I$9,$B$3)/1000</f>
        <v>0</v>
      </c>
      <c r="P5" s="150">
        <f>SUMIFS(DATA!$J$9:$J$9,DATA!$D$9:$D$9,B5,DATA!$B$9:$B$9,$P$4,DATA!$I$9:$I$9,$B$3)/1000</f>
        <v>0</v>
      </c>
      <c r="Q5" s="150">
        <f>SUMIFS(DATA!$J$9:$J$9,DATA!$D$9:$D$9,B5,DATA!$B$9:$B$9,$Q$4,DATA!$I$9:$I$9,$B$3)/1000</f>
        <v>0</v>
      </c>
      <c r="R5" s="150">
        <f>SUMIFS(DATA!$J$9:$J$9,DATA!$D$9:$D$9,B5,DATA!$B$9:$B$9,$R$4,DATA!$I$9:$I$9,$B$3)/1000</f>
        <v>0</v>
      </c>
      <c r="S5" s="150">
        <f>SUMIFS(DATA!$J$9:$J$9,DATA!$D$9:$D$9,B5,DATA!$B$9:$B$9,$S$4,DATA!$I$9:$I$9,$B$3)/1000</f>
        <v>0</v>
      </c>
      <c r="T5" s="150">
        <f>SUMIFS(DATA!$J$9:$J$9,DATA!$D$9:$D$9,B5,DATA!$B$9:$B$9,$T$4,DATA!$I$9:$I$9,$B$3)/1000</f>
        <v>0</v>
      </c>
      <c r="U5" s="150">
        <f>SUMIFS(DATA!$J$9:$J$9,DATA!$D$9:$D$9,B5,DATA!$B$9:$B$9,$U$4,DATA!$I$9:$I$9,$B$3)/1000</f>
        <v>0</v>
      </c>
      <c r="V5" s="150">
        <f>SUMIFS(DATA!$J$9:$J$9,DATA!$D$9:$D$9,B5,DATA!$B$9:$B$9,$V$4,DATA!$I$9:$I$9,$B$3)/1000</f>
        <v>0</v>
      </c>
      <c r="W5" s="150">
        <f>SUMIFS(DATA!$J$9:$J$9,DATA!$D$9:$D$9,B5,DATA!$B$9:$B$9,$W$4,DATA!$I$9:$I$9,$B$3)/1000</f>
        <v>0</v>
      </c>
      <c r="X5" s="150">
        <f>SUMIFS(DATA!$J$9:$J$9,DATA!$D$9:$D$9,B5,DATA!$B$9:$B$9,$X$4,DATA!$I$9:$I$9,$B$3)/1000</f>
        <v>0</v>
      </c>
      <c r="Y5" s="150">
        <f>SUMIFS(DATA!$J$9:$J$9,DATA!$D$9:$D$9,B5,DATA!$B$9:$B$9,$Y$4,DATA!$I$9:$I$9,$B$3)/1000</f>
        <v>0</v>
      </c>
      <c r="Z5" s="150">
        <f>SUMIFS(DATA!$J$9:$J$9,DATA!$D$9:$D$9,B5,DATA!$B$9:$B$9,$Z$4,DATA!$I$9:$I$9,$B$3)/1000</f>
        <v>0</v>
      </c>
      <c r="AA5" s="150">
        <f>SUMIFS(DATA!$J$9:$J$9,DATA!$D$9:$D$9,B5,DATA!$B$9:$B$9,$AA$4,DATA!$I$9:$I$9,$B$3)/1000</f>
        <v>0</v>
      </c>
      <c r="AB5" s="150">
        <f>SUMIFS(DATA!$J$9:$J$9,DATA!$D$9:$D$9,B5,DATA!$B$9:$B$9,$AB$4,DATA!$I$9:$I$9,$B$3)/1000</f>
        <v>0</v>
      </c>
      <c r="AC5" s="150">
        <f>SUMIFS(DATA!$J$9:$J$9,DATA!$D$9:$D$9,B5,DATA!$B$9:$B$9,$AC$4,DATA!$I$9:$I$9,$B$3)/1000</f>
        <v>0</v>
      </c>
      <c r="AD5" s="150">
        <f>SUMIFS(DATA!$J$9:$J$9,DATA!$D$9:$D$9,B5,DATA!$B$9:$B$9,$AD$4,DATA!$I$9:$I$9,$B$3)/1000</f>
        <v>0</v>
      </c>
      <c r="AE5" s="150">
        <f>SUMIFS(DATA!$J$9:$J$9,DATA!$D$9:$D$9,B5,DATA!$B$9:$B$9,$AE$4,DATA!$I$9:$I$9,$B$3)/1000</f>
        <v>0</v>
      </c>
      <c r="AF5" s="150">
        <f>SUMIFS(DATA!$J$9:$J$9,DATA!$D$9:$D$9,B5,DATA!$B$9:$B$9,$AF$4,DATA!$I$9:$I$9,$B$3)/1000</f>
        <v>0</v>
      </c>
      <c r="AG5" s="150">
        <f>SUMIFS(DATA!$J$9:$J$9,DATA!$D$9:$D$9,B5,DATA!$B$9:$B$9,$AG$4,DATA!$I$9:$I$9,$B$3)/1000</f>
        <v>0</v>
      </c>
      <c r="AH5" s="150">
        <f>SUMIFS(DATA!$J$9:$J$9,DATA!$D$9:$D$9,B5,DATA!$B$9:$B$9,$AH$4,DATA!$I$9:$I$9,$B$3)/1000</f>
        <v>0</v>
      </c>
      <c r="AI5" s="150">
        <f>SUMIFS(DATA!$J$9:$J$9,DATA!$D$9:$D$9,B5,DATA!$B$9:$B$9,$AI$4,DATA!$I$9:$I$9,$B$3)/1000</f>
        <v>0</v>
      </c>
      <c r="AJ5" s="150">
        <f>SUMIFS(DATA!$J$9:$J$9,DATA!$D$9:$D$9,B5,DATA!$B$9:$B$9,$AJ$4,DATA!$I$9:$I$9,$B$3)/1000</f>
        <v>0</v>
      </c>
      <c r="AK5" s="150">
        <f>SUMIFS(DATA!$J$9:$J$9,DATA!$D$9:$D$9,B5,DATA!$B$9:$B$9,$AK$4,DATA!$I$9:$I$9,$B$3)/1000</f>
        <v>0</v>
      </c>
      <c r="AL5" s="150">
        <f>SUMIFS(DATA!$J$9:$J$9,DATA!$D$9:$D$9,B5,DATA!$B$9:$B$9,$AL$4,DATA!$I$9:$I$9,$B$3)/1000</f>
        <v>0</v>
      </c>
      <c r="AM5" s="150">
        <f>SUMIFS(DATA!$J$9:$J$9,DATA!$D$9:$D$9,B5,DATA!$B$9:$B$9,$AM$4,DATA!$I$9:$I$9,$B$3)/1000</f>
        <v>0</v>
      </c>
      <c r="AN5" s="150">
        <f>SUMIFS(DATA!$J$9:$J$9,DATA!$D$9:$D$9,B5,DATA!$B$9:$B$9,$AN$4,DATA!$I$9:$I$9,$B$3)/1000</f>
        <v>0</v>
      </c>
      <c r="AP5" s="150">
        <f>SUM(C5:AO5)</f>
        <v>0</v>
      </c>
    </row>
    <row r="6" spans="1:42" x14ac:dyDescent="0.25">
      <c r="A6" s="226"/>
      <c r="B6" s="205" t="s">
        <v>156</v>
      </c>
      <c r="C6" s="150">
        <f>SUMIFS(DATA!$J$9:$J$9,DATA!$D$9:$D$9,B6,DATA!$B$9:$B$9,$C$4,DATA!$I$9:$I$9,$B$3)/1000</f>
        <v>0</v>
      </c>
      <c r="D6" s="150">
        <f>SUMIFS(DATA!$J$9:$J$9,DATA!$D$9:$D$9,B6,DATA!$B$9:$B$9,$D$4,DATA!$I$9:$I$9,$B$3)/1000</f>
        <v>0</v>
      </c>
      <c r="E6" s="150">
        <f>SUMIFS(DATA!$J$9:$J$9,DATA!$D$9:$D$9,B6,DATA!$B$9:$B$9,$E$4,DATA!$I$9:$I$9,$B$3)/1000</f>
        <v>0</v>
      </c>
      <c r="F6" s="150">
        <f>SUMIFS(DATA!$J$9:$J$9,DATA!$D$9:$D$9,B6,DATA!$B$9:$B$9,$F$4,DATA!$I$9:$I$9,$B$3)/1000</f>
        <v>0</v>
      </c>
      <c r="G6" s="150">
        <f>SUMIFS(DATA!$J$9:$J$9,DATA!$D$9:$D$9,B6,DATA!$B$9:$B$9,$G$4,DATA!$I$9:$I$9,$B$3)/1000</f>
        <v>0</v>
      </c>
      <c r="H6" s="150">
        <f>SUMIFS(DATA!$J$9:$J$9,DATA!$D$9:$D$9,B6,DATA!$B$9:$B$9,$H$4,DATA!$I$9:$I$9,$B$3)/1000</f>
        <v>0</v>
      </c>
      <c r="I6" s="150">
        <f>SUMIFS(DATA!$J$9:$J$9,DATA!$D$9:$D$9,B6,DATA!$B$9:$B$9,$I$4,DATA!$I$9:$I$9,$B$3)/1000</f>
        <v>0</v>
      </c>
      <c r="J6" s="150">
        <f>SUMIFS(DATA!$J$9:$J$9,DATA!$D$9:$D$9,B6,DATA!$B$9:$B$9,$J$4,DATA!$I$9:$I$9,$B$3)/1000</f>
        <v>0</v>
      </c>
      <c r="K6" s="150">
        <f>SUMIFS(DATA!$J$9:$J$9,DATA!$D$9:$D$9,B6,DATA!$B$9:$B$9,$K$4,DATA!$I$9:$I$9,$B$3)/1000</f>
        <v>0</v>
      </c>
      <c r="L6" s="150">
        <f>SUMIFS(DATA!$J$9:$J$9,DATA!$D$9:$D$9,B6,DATA!$B$9:$B$9,$L$4,DATA!$I$9:$I$9,$B$3)/1000</f>
        <v>0</v>
      </c>
      <c r="M6" s="150">
        <f>SUMIFS(DATA!$J$9:$J$9,DATA!$D$9:$D$9,B6,DATA!$B$9:$B$9,$M$4,DATA!$I$9:$I$9,$B$3)/1000</f>
        <v>0</v>
      </c>
      <c r="N6" s="150">
        <f>SUMIFS(DATA!$J$9:$J$9,DATA!$D$9:$D$9,B6,DATA!$B$9:$B$9,$N$4,DATA!$I$9:$I$9,$B$3)/1000</f>
        <v>0</v>
      </c>
      <c r="O6" s="150">
        <f>SUMIFS(DATA!$J$9:$J$9,DATA!$D$9:$D$9,B6,DATA!$B$9:$B$9,$O$4,DATA!$I$9:$I$9,$B$3)/1000</f>
        <v>0</v>
      </c>
      <c r="P6" s="150">
        <f>SUMIFS(DATA!$J$9:$J$9,DATA!$D$9:$D$9,B6,DATA!$B$9:$B$9,$P$4,DATA!$I$9:$I$9,$B$3)/1000</f>
        <v>0</v>
      </c>
      <c r="Q6" s="150">
        <f>SUMIFS(DATA!$J$9:$J$9,DATA!$D$9:$D$9,B6,DATA!$B$9:$B$9,$Q$4,DATA!$I$9:$I$9,$B$3)/1000</f>
        <v>0</v>
      </c>
      <c r="R6" s="150">
        <f>SUMIFS(DATA!$J$9:$J$9,DATA!$D$9:$D$9,B6,DATA!$B$9:$B$9,$R$4,DATA!$I$9:$I$9,$B$3)/1000</f>
        <v>0</v>
      </c>
      <c r="S6" s="150">
        <f>SUMIFS(DATA!$J$9:$J$9,DATA!$D$9:$D$9,B6,DATA!$B$9:$B$9,$S$4,DATA!$I$9:$I$9,$B$3)/1000</f>
        <v>0</v>
      </c>
      <c r="T6" s="150">
        <f>SUMIFS(DATA!$J$9:$J$9,DATA!$D$9:$D$9,B6,DATA!$B$9:$B$9,$T$4,DATA!$I$9:$I$9,$B$3)/1000</f>
        <v>0</v>
      </c>
      <c r="U6" s="150">
        <f>SUMIFS(DATA!$J$9:$J$9,DATA!$D$9:$D$9,B6,DATA!$B$9:$B$9,$U$4,DATA!$I$9:$I$9,$B$3)/1000</f>
        <v>0</v>
      </c>
      <c r="V6" s="150">
        <f>SUMIFS(DATA!$J$9:$J$9,DATA!$D$9:$D$9,B6,DATA!$B$9:$B$9,$V$4,DATA!$I$9:$I$9,$B$3)/1000</f>
        <v>0</v>
      </c>
      <c r="W6" s="150">
        <f>SUMIFS(DATA!$J$9:$J$9,DATA!$D$9:$D$9,B6,DATA!$B$9:$B$9,$W$4,DATA!$I$9:$I$9,$B$3)/1000</f>
        <v>0</v>
      </c>
      <c r="X6" s="150">
        <f>SUMIFS(DATA!$J$9:$J$9,DATA!$D$9:$D$9,B6,DATA!$B$9:$B$9,$X$4,DATA!$I$9:$I$9,$B$3)/1000</f>
        <v>0</v>
      </c>
      <c r="Y6" s="150">
        <f>SUMIFS(DATA!$J$9:$J$9,DATA!$D$9:$D$9,B6,DATA!$B$9:$B$9,$Y$4,DATA!$I$9:$I$9,$B$3)/1000</f>
        <v>0</v>
      </c>
      <c r="Z6" s="150">
        <f>SUMIFS(DATA!$J$9:$J$9,DATA!$D$9:$D$9,B6,DATA!$B$9:$B$9,$Z$4,DATA!$I$9:$I$9,$B$3)/1000</f>
        <v>0</v>
      </c>
      <c r="AA6" s="150">
        <f>SUMIFS(DATA!$J$9:$J$9,DATA!$D$9:$D$9,B6,DATA!$B$9:$B$9,$AA$4,DATA!$I$9:$I$9,$B$3)/1000</f>
        <v>0</v>
      </c>
      <c r="AB6" s="150">
        <f>SUMIFS(DATA!$J$9:$J$9,DATA!$D$9:$D$9,B6,DATA!$B$9:$B$9,$AB$4,DATA!$I$9:$I$9,$B$3)/1000</f>
        <v>0</v>
      </c>
      <c r="AC6" s="150">
        <f>SUMIFS(DATA!$J$9:$J$9,DATA!$D$9:$D$9,B6,DATA!$B$9:$B$9,$AC$4,DATA!$I$9:$I$9,$B$3)/1000</f>
        <v>0</v>
      </c>
      <c r="AD6" s="150">
        <f>SUMIFS(DATA!$J$9:$J$9,DATA!$D$9:$D$9,B6,DATA!$B$9:$B$9,$AD$4,DATA!$I$9:$I$9,$B$3)/1000</f>
        <v>0</v>
      </c>
      <c r="AE6" s="150">
        <f>SUMIFS(DATA!$J$9:$J$9,DATA!$D$9:$D$9,B6,DATA!$B$9:$B$9,$AE$4,DATA!$I$9:$I$9,$B$3)/1000</f>
        <v>0</v>
      </c>
      <c r="AF6" s="150">
        <f>SUMIFS(DATA!$J$9:$J$9,DATA!$D$9:$D$9,B6,DATA!$B$9:$B$9,$AF$4,DATA!$I$9:$I$9,$B$3)/1000</f>
        <v>0</v>
      </c>
      <c r="AG6" s="150">
        <f>SUMIFS(DATA!$J$9:$J$9,DATA!$D$9:$D$9,B6,DATA!$B$9:$B$9,$AG$4,DATA!$I$9:$I$9,$B$3)/1000</f>
        <v>0</v>
      </c>
      <c r="AH6" s="150">
        <f>SUMIFS(DATA!$J$9:$J$9,DATA!$D$9:$D$9,B6,DATA!$B$9:$B$9,$AH$4,DATA!$I$9:$I$9,$B$3)/1000</f>
        <v>0</v>
      </c>
      <c r="AI6" s="150">
        <f>SUMIFS(DATA!$J$9:$J$9,DATA!$D$9:$D$9,B6,DATA!$B$9:$B$9,$AI$4,DATA!$I$9:$I$9,$B$3)/1000</f>
        <v>0</v>
      </c>
      <c r="AJ6" s="150">
        <f>SUMIFS(DATA!$J$9:$J$9,DATA!$D$9:$D$9,B6,DATA!$B$9:$B$9,$AJ$4,DATA!$I$9:$I$9,$B$3)/1000</f>
        <v>0</v>
      </c>
      <c r="AK6" s="150">
        <f>SUMIFS(DATA!$J$9:$J$9,DATA!$D$9:$D$9,B6,DATA!$B$9:$B$9,$AK$4,DATA!$I$9:$I$9,$B$3)/1000</f>
        <v>0</v>
      </c>
      <c r="AL6" s="150">
        <f>SUMIFS(DATA!$J$9:$J$9,DATA!$D$9:$D$9,B6,DATA!$B$9:$B$9,$AL$4,DATA!$I$9:$I$9,$B$3)/1000</f>
        <v>0</v>
      </c>
      <c r="AM6" s="150">
        <f>SUMIFS(DATA!$J$9:$J$9,DATA!$D$9:$D$9,B6,DATA!$B$9:$B$9,$AM$4,DATA!$I$9:$I$9,$B$3)/1000</f>
        <v>0</v>
      </c>
      <c r="AN6" s="150">
        <f>SUMIFS(DATA!$J$9:$J$9,DATA!$D$9:$D$9,B6,DATA!$B$9:$B$9,$AN$4,DATA!$I$9:$I$9,$B$3)/1000</f>
        <v>0</v>
      </c>
      <c r="AP6" s="150">
        <f t="shared" ref="AP6:AP27" si="0">SUM(C6:AO6)</f>
        <v>0</v>
      </c>
    </row>
    <row r="7" spans="1:42" x14ac:dyDescent="0.25">
      <c r="A7" s="226"/>
      <c r="B7" s="205" t="s">
        <v>171</v>
      </c>
      <c r="C7" s="150">
        <f>SUMIFS(DATA!$J$9:$J$9,DATA!$D$9:$D$9,B7,DATA!$B$9:$B$9,$C$4,DATA!$I$9:$I$9,$B$3)/1000</f>
        <v>0</v>
      </c>
      <c r="D7" s="150">
        <f>SUMIFS(DATA!$J$9:$J$9,DATA!$D$9:$D$9,B7,DATA!$B$9:$B$9,$D$4,DATA!$I$9:$I$9,$B$3)/1000</f>
        <v>0</v>
      </c>
      <c r="E7" s="150">
        <f>SUMIFS(DATA!$J$9:$J$9,DATA!$D$9:$D$9,B7,DATA!$B$9:$B$9,$E$4,DATA!$I$9:$I$9,$B$3)/1000</f>
        <v>0</v>
      </c>
      <c r="F7" s="150">
        <f>SUMIFS(DATA!$J$9:$J$9,DATA!$D$9:$D$9,B7,DATA!$B$9:$B$9,$F$4,DATA!$I$9:$I$9,$B$3)/1000</f>
        <v>0</v>
      </c>
      <c r="G7" s="150">
        <f>SUMIFS(DATA!$J$9:$J$9,DATA!$D$9:$D$9,B7,DATA!$B$9:$B$9,$G$4,DATA!$I$9:$I$9,$B$3)/1000</f>
        <v>0</v>
      </c>
      <c r="H7" s="150">
        <f>SUMIFS(DATA!$J$9:$J$9,DATA!$D$9:$D$9,B7,DATA!$B$9:$B$9,$H$4,DATA!$I$9:$I$9,$B$3)/1000</f>
        <v>0</v>
      </c>
      <c r="I7" s="150">
        <f>SUMIFS(DATA!$J$9:$J$9,DATA!$D$9:$D$9,B7,DATA!$B$9:$B$9,$I$4,DATA!$I$9:$I$9,$B$3)/1000</f>
        <v>0</v>
      </c>
      <c r="J7" s="150">
        <f>SUMIFS(DATA!$J$9:$J$9,DATA!$D$9:$D$9,B7,DATA!$B$9:$B$9,$J$4,DATA!$I$9:$I$9,$B$3)/1000</f>
        <v>0</v>
      </c>
      <c r="K7" s="150">
        <f>SUMIFS(DATA!$J$9:$J$9,DATA!$D$9:$D$9,B7,DATA!$B$9:$B$9,$K$4,DATA!$I$9:$I$9,$B$3)/1000</f>
        <v>0</v>
      </c>
      <c r="L7" s="150">
        <f>SUMIFS(DATA!$J$9:$J$9,DATA!$D$9:$D$9,B7,DATA!$B$9:$B$9,$L$4,DATA!$I$9:$I$9,$B$3)/1000</f>
        <v>0</v>
      </c>
      <c r="M7" s="150">
        <f>SUMIFS(DATA!$J$9:$J$9,DATA!$D$9:$D$9,B7,DATA!$B$9:$B$9,$M$4,DATA!$I$9:$I$9,$B$3)/1000</f>
        <v>0</v>
      </c>
      <c r="N7" s="150">
        <f>SUMIFS(DATA!$J$9:$J$9,DATA!$D$9:$D$9,B7,DATA!$B$9:$B$9,$N$4,DATA!$I$9:$I$9,$B$3)/1000</f>
        <v>0</v>
      </c>
      <c r="O7" s="150">
        <f>SUMIFS(DATA!$J$9:$J$9,DATA!$D$9:$D$9,B7,DATA!$B$9:$B$9,$O$4,DATA!$I$9:$I$9,$B$3)/1000</f>
        <v>0</v>
      </c>
      <c r="P7" s="150">
        <f>SUMIFS(DATA!$J$9:$J$9,DATA!$D$9:$D$9,B7,DATA!$B$9:$B$9,$P$4,DATA!$I$9:$I$9,$B$3)/1000</f>
        <v>0</v>
      </c>
      <c r="Q7" s="150">
        <f>SUMIFS(DATA!$J$9:$J$9,DATA!$D$9:$D$9,B7,DATA!$B$9:$B$9,$Q$4,DATA!$I$9:$I$9,$B$3)/1000</f>
        <v>0</v>
      </c>
      <c r="R7" s="150">
        <f>SUMIFS(DATA!$J$9:$J$9,DATA!$D$9:$D$9,B7,DATA!$B$9:$B$9,$R$4,DATA!$I$9:$I$9,$B$3)/1000</f>
        <v>0</v>
      </c>
      <c r="S7" s="150">
        <f>SUMIFS(DATA!$J$9:$J$9,DATA!$D$9:$D$9,B7,DATA!$B$9:$B$9,$S$4,DATA!$I$9:$I$9,$B$3)/1000</f>
        <v>0</v>
      </c>
      <c r="T7" s="150">
        <f>SUMIFS(DATA!$J$9:$J$9,DATA!$D$9:$D$9,B7,DATA!$B$9:$B$9,$T$4,DATA!$I$9:$I$9,$B$3)/1000</f>
        <v>0</v>
      </c>
      <c r="U7" s="150">
        <f>SUMIFS(DATA!$J$9:$J$9,DATA!$D$9:$D$9,B7,DATA!$B$9:$B$9,$U$4,DATA!$I$9:$I$9,$B$3)/1000</f>
        <v>0</v>
      </c>
      <c r="V7" s="150">
        <f>SUMIFS(DATA!$J$9:$J$9,DATA!$D$9:$D$9,B7,DATA!$B$9:$B$9,$V$4,DATA!$I$9:$I$9,$B$3)/1000</f>
        <v>0</v>
      </c>
      <c r="W7" s="150">
        <f>SUMIFS(DATA!$J$9:$J$9,DATA!$D$9:$D$9,B7,DATA!$B$9:$B$9,$W$4,DATA!$I$9:$I$9,$B$3)/1000</f>
        <v>0</v>
      </c>
      <c r="X7" s="150">
        <f>SUMIFS(DATA!$J$9:$J$9,DATA!$D$9:$D$9,B7,DATA!$B$9:$B$9,$X$4,DATA!$I$9:$I$9,$B$3)/1000</f>
        <v>0</v>
      </c>
      <c r="Y7" s="150">
        <f>SUMIFS(DATA!$J$9:$J$9,DATA!$D$9:$D$9,B7,DATA!$B$9:$B$9,$Y$4,DATA!$I$9:$I$9,$B$3)/1000</f>
        <v>0</v>
      </c>
      <c r="Z7" s="150">
        <f>SUMIFS(DATA!$J$9:$J$9,DATA!$D$9:$D$9,B7,DATA!$B$9:$B$9,$Z$4,DATA!$I$9:$I$9,$B$3)/1000</f>
        <v>0</v>
      </c>
      <c r="AA7" s="150">
        <f>SUMIFS(DATA!$J$9:$J$9,DATA!$D$9:$D$9,B7,DATA!$B$9:$B$9,$AA$4,DATA!$I$9:$I$9,$B$3)/1000</f>
        <v>0</v>
      </c>
      <c r="AB7" s="150">
        <f>SUMIFS(DATA!$J$9:$J$9,DATA!$D$9:$D$9,B7,DATA!$B$9:$B$9,$AB$4,DATA!$I$9:$I$9,$B$3)/1000</f>
        <v>0</v>
      </c>
      <c r="AC7" s="150">
        <f>SUMIFS(DATA!$J$9:$J$9,DATA!$D$9:$D$9,B7,DATA!$B$9:$B$9,$AC$4,DATA!$I$9:$I$9,$B$3)/1000</f>
        <v>0</v>
      </c>
      <c r="AD7" s="150">
        <f>SUMIFS(DATA!$J$9:$J$9,DATA!$D$9:$D$9,B7,DATA!$B$9:$B$9,$AD$4,DATA!$I$9:$I$9,$B$3)/1000</f>
        <v>0</v>
      </c>
      <c r="AE7" s="150">
        <f>SUMIFS(DATA!$J$9:$J$9,DATA!$D$9:$D$9,B7,DATA!$B$9:$B$9,$AE$4,DATA!$I$9:$I$9,$B$3)/1000</f>
        <v>0</v>
      </c>
      <c r="AF7" s="150">
        <f>SUMIFS(DATA!$J$9:$J$9,DATA!$D$9:$D$9,B7,DATA!$B$9:$B$9,$AF$4,DATA!$I$9:$I$9,$B$3)/1000</f>
        <v>0</v>
      </c>
      <c r="AG7" s="150">
        <f>SUMIFS(DATA!$J$9:$J$9,DATA!$D$9:$D$9,B7,DATA!$B$9:$B$9,$AG$4,DATA!$I$9:$I$9,$B$3)/1000</f>
        <v>0</v>
      </c>
      <c r="AH7" s="150">
        <f>SUMIFS(DATA!$J$9:$J$9,DATA!$D$9:$D$9,B7,DATA!$B$9:$B$9,$AH$4,DATA!$I$9:$I$9,$B$3)/1000</f>
        <v>0</v>
      </c>
      <c r="AI7" s="150">
        <f>SUMIFS(DATA!$J$9:$J$9,DATA!$D$9:$D$9,B7,DATA!$B$9:$B$9,$AI$4,DATA!$I$9:$I$9,$B$3)/1000</f>
        <v>0</v>
      </c>
      <c r="AJ7" s="150">
        <f>SUMIFS(DATA!$J$9:$J$9,DATA!$D$9:$D$9,B7,DATA!$B$9:$B$9,$AJ$4,DATA!$I$9:$I$9,$B$3)/1000</f>
        <v>0</v>
      </c>
      <c r="AK7" s="150">
        <f>SUMIFS(DATA!$J$9:$J$9,DATA!$D$9:$D$9,B7,DATA!$B$9:$B$9,$AK$4,DATA!$I$9:$I$9,$B$3)/1000</f>
        <v>0</v>
      </c>
      <c r="AL7" s="150">
        <f>SUMIFS(DATA!$J$9:$J$9,DATA!$D$9:$D$9,B7,DATA!$B$9:$B$9,$AL$4,DATA!$I$9:$I$9,$B$3)/1000</f>
        <v>0</v>
      </c>
      <c r="AM7" s="150">
        <f>SUMIFS(DATA!$J$9:$J$9,DATA!$D$9:$D$9,B7,DATA!$B$9:$B$9,$AM$4,DATA!$I$9:$I$9,$B$3)/1000</f>
        <v>0</v>
      </c>
      <c r="AN7" s="150">
        <f>SUMIFS(DATA!$J$9:$J$9,DATA!$D$9:$D$9,B7,DATA!$B$9:$B$9,$AN$4,DATA!$I$9:$I$9,$B$3)/1000</f>
        <v>0</v>
      </c>
      <c r="AP7" s="150">
        <f t="shared" si="0"/>
        <v>0</v>
      </c>
    </row>
    <row r="8" spans="1:42" x14ac:dyDescent="0.25">
      <c r="A8" s="226"/>
      <c r="B8" s="205" t="s">
        <v>149</v>
      </c>
      <c r="C8" s="150">
        <f>SUMIFS(DATA!$J$9:$J$9,DATA!$D$9:$D$9,B8,DATA!$B$9:$B$9,$C$4,DATA!$I$9:$I$9,$B$3)/1000</f>
        <v>0</v>
      </c>
      <c r="D8" s="150">
        <f>SUMIFS(DATA!$J$9:$J$9,DATA!$D$9:$D$9,B8,DATA!$B$9:$B$9,$D$4,DATA!$I$9:$I$9,$B$3)/1000</f>
        <v>0</v>
      </c>
      <c r="E8" s="150">
        <f>SUMIFS(DATA!$J$9:$J$9,DATA!$D$9:$D$9,B8,DATA!$B$9:$B$9,$E$4,DATA!$I$9:$I$9,$B$3)/1000</f>
        <v>0</v>
      </c>
      <c r="F8" s="150">
        <f>SUMIFS(DATA!$J$9:$J$9,DATA!$D$9:$D$9,B8,DATA!$B$9:$B$9,$F$4,DATA!$I$9:$I$9,$B$3)/1000</f>
        <v>0</v>
      </c>
      <c r="G8" s="150">
        <f>SUMIFS(DATA!$J$9:$J$9,DATA!$D$9:$D$9,B8,DATA!$B$9:$B$9,$G$4,DATA!$I$9:$I$9,$B$3)/1000</f>
        <v>0</v>
      </c>
      <c r="H8" s="150">
        <f>SUMIFS(DATA!$J$9:$J$9,DATA!$D$9:$D$9,B8,DATA!$B$9:$B$9,$H$4,DATA!$I$9:$I$9,$B$3)/1000</f>
        <v>0</v>
      </c>
      <c r="I8" s="150">
        <f>SUMIFS(DATA!$J$9:$J$9,DATA!$D$9:$D$9,B8,DATA!$B$9:$B$9,$I$4,DATA!$I$9:$I$9,$B$3)/1000</f>
        <v>0</v>
      </c>
      <c r="J8" s="150">
        <f>SUMIFS(DATA!$J$9:$J$9,DATA!$D$9:$D$9,B8,DATA!$B$9:$B$9,$J$4,DATA!$I$9:$I$9,$B$3)/1000</f>
        <v>0</v>
      </c>
      <c r="K8" s="150">
        <f>SUMIFS(DATA!$J$9:$J$9,DATA!$D$9:$D$9,B8,DATA!$B$9:$B$9,$K$4,DATA!$I$9:$I$9,$B$3)/1000</f>
        <v>0</v>
      </c>
      <c r="L8" s="150">
        <f>SUMIFS(DATA!$J$9:$J$9,DATA!$D$9:$D$9,B8,DATA!$B$9:$B$9,$L$4,DATA!$I$9:$I$9,$B$3)/1000</f>
        <v>0</v>
      </c>
      <c r="M8" s="150">
        <f>SUMIFS(DATA!$J$9:$J$9,DATA!$D$9:$D$9,B8,DATA!$B$9:$B$9,$M$4,DATA!$I$9:$I$9,$B$3)/1000</f>
        <v>0</v>
      </c>
      <c r="N8" s="150">
        <f>SUMIFS(DATA!$J$9:$J$9,DATA!$D$9:$D$9,B8,DATA!$B$9:$B$9,$N$4,DATA!$I$9:$I$9,$B$3)/1000</f>
        <v>0</v>
      </c>
      <c r="O8" s="150">
        <f>SUMIFS(DATA!$J$9:$J$9,DATA!$D$9:$D$9,B8,DATA!$B$9:$B$9,$O$4,DATA!$I$9:$I$9,$B$3)/1000</f>
        <v>0</v>
      </c>
      <c r="P8" s="150">
        <f>SUMIFS(DATA!$J$9:$J$9,DATA!$D$9:$D$9,B8,DATA!$B$9:$B$9,$P$4,DATA!$I$9:$I$9,$B$3)/1000</f>
        <v>0</v>
      </c>
      <c r="Q8" s="150">
        <f>SUMIFS(DATA!$J$9:$J$9,DATA!$D$9:$D$9,B8,DATA!$B$9:$B$9,$Q$4,DATA!$I$9:$I$9,$B$3)/1000</f>
        <v>0</v>
      </c>
      <c r="R8" s="150">
        <f>SUMIFS(DATA!$J$9:$J$9,DATA!$D$9:$D$9,B8,DATA!$B$9:$B$9,$R$4,DATA!$I$9:$I$9,$B$3)/1000</f>
        <v>0</v>
      </c>
      <c r="S8" s="150">
        <f>SUMIFS(DATA!$J$9:$J$9,DATA!$D$9:$D$9,B8,DATA!$B$9:$B$9,$S$4,DATA!$I$9:$I$9,$B$3)/1000</f>
        <v>0</v>
      </c>
      <c r="T8" s="150">
        <f>SUMIFS(DATA!$J$9:$J$9,DATA!$D$9:$D$9,B8,DATA!$B$9:$B$9,$T$4,DATA!$I$9:$I$9,$B$3)/1000</f>
        <v>0</v>
      </c>
      <c r="U8" s="150">
        <f>SUMIFS(DATA!$J$9:$J$9,DATA!$D$9:$D$9,B8,DATA!$B$9:$B$9,$U$4,DATA!$I$9:$I$9,$B$3)/1000</f>
        <v>0</v>
      </c>
      <c r="V8" s="150">
        <f>SUMIFS(DATA!$J$9:$J$9,DATA!$D$9:$D$9,B8,DATA!$B$9:$B$9,$V$4,DATA!$I$9:$I$9,$B$3)/1000</f>
        <v>0</v>
      </c>
      <c r="W8" s="150">
        <f>SUMIFS(DATA!$J$9:$J$9,DATA!$D$9:$D$9,B8,DATA!$B$9:$B$9,$W$4,DATA!$I$9:$I$9,$B$3)/1000</f>
        <v>0</v>
      </c>
      <c r="X8" s="150">
        <f>SUMIFS(DATA!$J$9:$J$9,DATA!$D$9:$D$9,B8,DATA!$B$9:$B$9,$X$4,DATA!$I$9:$I$9,$B$3)/1000</f>
        <v>0</v>
      </c>
      <c r="Y8" s="150">
        <f>SUMIFS(DATA!$J$9:$J$9,DATA!$D$9:$D$9,B8,DATA!$B$9:$B$9,$Y$4,DATA!$I$9:$I$9,$B$3)/1000</f>
        <v>0</v>
      </c>
      <c r="Z8" s="150">
        <f>SUMIFS(DATA!$J$9:$J$9,DATA!$D$9:$D$9,B8,DATA!$B$9:$B$9,$Z$4,DATA!$I$9:$I$9,$B$3)/1000</f>
        <v>0</v>
      </c>
      <c r="AA8" s="150">
        <f>SUMIFS(DATA!$J$9:$J$9,DATA!$D$9:$D$9,B8,DATA!$B$9:$B$9,$AA$4,DATA!$I$9:$I$9,$B$3)/1000</f>
        <v>0</v>
      </c>
      <c r="AB8" s="150">
        <f>SUMIFS(DATA!$J$9:$J$9,DATA!$D$9:$D$9,B8,DATA!$B$9:$B$9,$AB$4,DATA!$I$9:$I$9,$B$3)/1000</f>
        <v>0</v>
      </c>
      <c r="AC8" s="150">
        <f>SUMIFS(DATA!$J$9:$J$9,DATA!$D$9:$D$9,B8,DATA!$B$9:$B$9,$AC$4,DATA!$I$9:$I$9,$B$3)/1000</f>
        <v>0</v>
      </c>
      <c r="AD8" s="150">
        <f>SUMIFS(DATA!$J$9:$J$9,DATA!$D$9:$D$9,B8,DATA!$B$9:$B$9,$AD$4,DATA!$I$9:$I$9,$B$3)/1000</f>
        <v>0</v>
      </c>
      <c r="AE8" s="150">
        <f>SUMIFS(DATA!$J$9:$J$9,DATA!$D$9:$D$9,B8,DATA!$B$9:$B$9,$AE$4,DATA!$I$9:$I$9,$B$3)/1000</f>
        <v>0</v>
      </c>
      <c r="AF8" s="150">
        <f>SUMIFS(DATA!$J$9:$J$9,DATA!$D$9:$D$9,B8,DATA!$B$9:$B$9,$AF$4,DATA!$I$9:$I$9,$B$3)/1000</f>
        <v>0</v>
      </c>
      <c r="AG8" s="150">
        <f>SUMIFS(DATA!$J$9:$J$9,DATA!$D$9:$D$9,B8,DATA!$B$9:$B$9,$AG$4,DATA!$I$9:$I$9,$B$3)/1000</f>
        <v>0</v>
      </c>
      <c r="AH8" s="150">
        <f>SUMIFS(DATA!$J$9:$J$9,DATA!$D$9:$D$9,B8,DATA!$B$9:$B$9,$AH$4,DATA!$I$9:$I$9,$B$3)/1000</f>
        <v>0</v>
      </c>
      <c r="AI8" s="150">
        <f>SUMIFS(DATA!$J$9:$J$9,DATA!$D$9:$D$9,B8,DATA!$B$9:$B$9,$AI$4,DATA!$I$9:$I$9,$B$3)/1000</f>
        <v>0</v>
      </c>
      <c r="AJ8" s="150">
        <f>SUMIFS(DATA!$J$9:$J$9,DATA!$D$9:$D$9,B8,DATA!$B$9:$B$9,$AJ$4,DATA!$I$9:$I$9,$B$3)/1000</f>
        <v>0</v>
      </c>
      <c r="AK8" s="150">
        <f>SUMIFS(DATA!$J$9:$J$9,DATA!$D$9:$D$9,B8,DATA!$B$9:$B$9,$AK$4,DATA!$I$9:$I$9,$B$3)/1000</f>
        <v>0</v>
      </c>
      <c r="AL8" s="150">
        <f>SUMIFS(DATA!$J$9:$J$9,DATA!$D$9:$D$9,B8,DATA!$B$9:$B$9,$AL$4,DATA!$I$9:$I$9,$B$3)/1000</f>
        <v>0</v>
      </c>
      <c r="AM8" s="150">
        <f>SUMIFS(DATA!$J$9:$J$9,DATA!$D$9:$D$9,B8,DATA!$B$9:$B$9,$AM$4,DATA!$I$9:$I$9,$B$3)/1000</f>
        <v>0</v>
      </c>
      <c r="AN8" s="150">
        <f>SUMIFS(DATA!$J$9:$J$9,DATA!$D$9:$D$9,B8,DATA!$B$9:$B$9,$AN$4,DATA!$I$9:$I$9,$B$3)/1000</f>
        <v>0</v>
      </c>
      <c r="AP8" s="150">
        <f t="shared" si="0"/>
        <v>0</v>
      </c>
    </row>
    <row r="9" spans="1:42" x14ac:dyDescent="0.25">
      <c r="A9" s="226"/>
      <c r="B9" s="205" t="s">
        <v>137</v>
      </c>
      <c r="C9" s="150">
        <f>SUMIFS(DATA!$J$9:$J$9,DATA!$D$9:$D$9,B9,DATA!$B$9:$B$9,$C$4,DATA!$I$9:$I$9,$B$3)/1000</f>
        <v>0</v>
      </c>
      <c r="D9" s="150">
        <f>SUMIFS(DATA!$J$9:$J$9,DATA!$D$9:$D$9,B9,DATA!$B$9:$B$9,$D$4,DATA!$I$9:$I$9,$B$3)/1000</f>
        <v>0</v>
      </c>
      <c r="E9" s="150">
        <f>SUMIFS(DATA!$J$9:$J$9,DATA!$D$9:$D$9,B9,DATA!$B$9:$B$9,$E$4,DATA!$I$9:$I$9,$B$3)/1000</f>
        <v>0</v>
      </c>
      <c r="F9" s="150">
        <f>SUMIFS(DATA!$J$9:$J$9,DATA!$D$9:$D$9,B9,DATA!$B$9:$B$9,$F$4,DATA!$I$9:$I$9,$B$3)/1000</f>
        <v>0</v>
      </c>
      <c r="G9" s="150">
        <f>SUMIFS(DATA!$J$9:$J$9,DATA!$D$9:$D$9,B9,DATA!$B$9:$B$9,$G$4,DATA!$I$9:$I$9,$B$3)/1000</f>
        <v>0</v>
      </c>
      <c r="H9" s="150">
        <f>SUMIFS(DATA!$J$9:$J$9,DATA!$D$9:$D$9,B9,DATA!$B$9:$B$9,$H$4,DATA!$I$9:$I$9,$B$3)/1000</f>
        <v>0</v>
      </c>
      <c r="I9" s="150">
        <f>SUMIFS(DATA!$J$9:$J$9,DATA!$D$9:$D$9,B9,DATA!$B$9:$B$9,$I$4,DATA!$I$9:$I$9,$B$3)/1000</f>
        <v>0</v>
      </c>
      <c r="J9" s="150">
        <f>SUMIFS(DATA!$J$9:$J$9,DATA!$D$9:$D$9,B9,DATA!$B$9:$B$9,$J$4,DATA!$I$9:$I$9,$B$3)/1000</f>
        <v>0</v>
      </c>
      <c r="K9" s="150">
        <f>SUMIFS(DATA!$J$9:$J$9,DATA!$D$9:$D$9,B9,DATA!$B$9:$B$9,$K$4,DATA!$I$9:$I$9,$B$3)/1000</f>
        <v>0</v>
      </c>
      <c r="L9" s="150">
        <f>SUMIFS(DATA!$J$9:$J$9,DATA!$D$9:$D$9,B9,DATA!$B$9:$B$9,$L$4,DATA!$I$9:$I$9,$B$3)/1000</f>
        <v>0</v>
      </c>
      <c r="M9" s="150">
        <f>SUMIFS(DATA!$J$9:$J$9,DATA!$D$9:$D$9,B9,DATA!$B$9:$B$9,$M$4,DATA!$I$9:$I$9,$B$3)/1000</f>
        <v>0</v>
      </c>
      <c r="N9" s="150">
        <f>SUMIFS(DATA!$J$9:$J$9,DATA!$D$9:$D$9,B9,DATA!$B$9:$B$9,$N$4,DATA!$I$9:$I$9,$B$3)/1000</f>
        <v>0</v>
      </c>
      <c r="O9" s="150">
        <f>SUMIFS(DATA!$J$9:$J$9,DATA!$D$9:$D$9,B9,DATA!$B$9:$B$9,$O$4,DATA!$I$9:$I$9,$B$3)/1000</f>
        <v>0</v>
      </c>
      <c r="P9" s="150">
        <f>SUMIFS(DATA!$J$9:$J$9,DATA!$D$9:$D$9,B9,DATA!$B$9:$B$9,$P$4,DATA!$I$9:$I$9,$B$3)/1000</f>
        <v>0</v>
      </c>
      <c r="Q9" s="150">
        <f>SUMIFS(DATA!$J$9:$J$9,DATA!$D$9:$D$9,B9,DATA!$B$9:$B$9,$Q$4,DATA!$I$9:$I$9,$B$3)/1000</f>
        <v>0</v>
      </c>
      <c r="R9" s="150">
        <f>SUMIFS(DATA!$J$9:$J$9,DATA!$D$9:$D$9,B9,DATA!$B$9:$B$9,$R$4,DATA!$I$9:$I$9,$B$3)/1000</f>
        <v>0</v>
      </c>
      <c r="S9" s="150">
        <f>SUMIFS(DATA!$J$9:$J$9,DATA!$D$9:$D$9,B9,DATA!$B$9:$B$9,$S$4,DATA!$I$9:$I$9,$B$3)/1000</f>
        <v>0</v>
      </c>
      <c r="T9" s="150">
        <f>SUMIFS(DATA!$J$9:$J$9,DATA!$D$9:$D$9,B9,DATA!$B$9:$B$9,$T$4,DATA!$I$9:$I$9,$B$3)/1000</f>
        <v>0</v>
      </c>
      <c r="U9" s="150">
        <f>SUMIFS(DATA!$J$9:$J$9,DATA!$D$9:$D$9,B9,DATA!$B$9:$B$9,$U$4,DATA!$I$9:$I$9,$B$3)/1000</f>
        <v>0</v>
      </c>
      <c r="V9" s="150">
        <f>SUMIFS(DATA!$J$9:$J$9,DATA!$D$9:$D$9,B9,DATA!$B$9:$B$9,$V$4,DATA!$I$9:$I$9,$B$3)/1000</f>
        <v>0</v>
      </c>
      <c r="W9" s="150">
        <f>SUMIFS(DATA!$J$9:$J$9,DATA!$D$9:$D$9,B9,DATA!$B$9:$B$9,$W$4,DATA!$I$9:$I$9,$B$3)/1000</f>
        <v>0</v>
      </c>
      <c r="X9" s="150">
        <f>SUMIFS(DATA!$J$9:$J$9,DATA!$D$9:$D$9,B9,DATA!$B$9:$B$9,$X$4,DATA!$I$9:$I$9,$B$3)/1000</f>
        <v>0</v>
      </c>
      <c r="Y9" s="150">
        <f>SUMIFS(DATA!$J$9:$J$9,DATA!$D$9:$D$9,B9,DATA!$B$9:$B$9,$Y$4,DATA!$I$9:$I$9,$B$3)/1000</f>
        <v>0</v>
      </c>
      <c r="Z9" s="150">
        <f>SUMIFS(DATA!$J$9:$J$9,DATA!$D$9:$D$9,B9,DATA!$B$9:$B$9,$Z$4,DATA!$I$9:$I$9,$B$3)/1000</f>
        <v>0</v>
      </c>
      <c r="AA9" s="150">
        <f>SUMIFS(DATA!$J$9:$J$9,DATA!$D$9:$D$9,B9,DATA!$B$9:$B$9,$AA$4,DATA!$I$9:$I$9,$B$3)/1000</f>
        <v>0</v>
      </c>
      <c r="AB9" s="150">
        <f>SUMIFS(DATA!$J$9:$J$9,DATA!$D$9:$D$9,B9,DATA!$B$9:$B$9,$AB$4,DATA!$I$9:$I$9,$B$3)/1000</f>
        <v>0</v>
      </c>
      <c r="AC9" s="150">
        <f>SUMIFS(DATA!$J$9:$J$9,DATA!$D$9:$D$9,B9,DATA!$B$9:$B$9,$AC$4,DATA!$I$9:$I$9,$B$3)/1000</f>
        <v>0</v>
      </c>
      <c r="AD9" s="150">
        <f>SUMIFS(DATA!$J$9:$J$9,DATA!$D$9:$D$9,B9,DATA!$B$9:$B$9,$AD$4,DATA!$I$9:$I$9,$B$3)/1000</f>
        <v>0</v>
      </c>
      <c r="AE9" s="150">
        <f>SUMIFS(DATA!$J$9:$J$9,DATA!$D$9:$D$9,B9,DATA!$B$9:$B$9,$AE$4,DATA!$I$9:$I$9,$B$3)/1000</f>
        <v>0</v>
      </c>
      <c r="AF9" s="150">
        <f>SUMIFS(DATA!$J$9:$J$9,DATA!$D$9:$D$9,B9,DATA!$B$9:$B$9,$AF$4,DATA!$I$9:$I$9,$B$3)/1000</f>
        <v>0</v>
      </c>
      <c r="AG9" s="150">
        <f>SUMIFS(DATA!$J$9:$J$9,DATA!$D$9:$D$9,B9,DATA!$B$9:$B$9,$AG$4,DATA!$I$9:$I$9,$B$3)/1000</f>
        <v>0</v>
      </c>
      <c r="AH9" s="150">
        <f>SUMIFS(DATA!$J$9:$J$9,DATA!$D$9:$D$9,B9,DATA!$B$9:$B$9,$AH$4,DATA!$I$9:$I$9,$B$3)/1000</f>
        <v>0</v>
      </c>
      <c r="AI9" s="150">
        <f>SUMIFS(DATA!$J$9:$J$9,DATA!$D$9:$D$9,B9,DATA!$B$9:$B$9,$AI$4,DATA!$I$9:$I$9,$B$3)/1000</f>
        <v>0</v>
      </c>
      <c r="AJ9" s="150">
        <f>SUMIFS(DATA!$J$9:$J$9,DATA!$D$9:$D$9,B9,DATA!$B$9:$B$9,$AJ$4,DATA!$I$9:$I$9,$B$3)/1000</f>
        <v>0</v>
      </c>
      <c r="AK9" s="150">
        <f>SUMIFS(DATA!$J$9:$J$9,DATA!$D$9:$D$9,B9,DATA!$B$9:$B$9,$AK$4,DATA!$I$9:$I$9,$B$3)/1000</f>
        <v>0</v>
      </c>
      <c r="AL9" s="150">
        <f>SUMIFS(DATA!$J$9:$J$9,DATA!$D$9:$D$9,B9,DATA!$B$9:$B$9,$AL$4,DATA!$I$9:$I$9,$B$3)/1000</f>
        <v>0</v>
      </c>
      <c r="AM9" s="150">
        <f>SUMIFS(DATA!$J$9:$J$9,DATA!$D$9:$D$9,B9,DATA!$B$9:$B$9,$AM$4,DATA!$I$9:$I$9,$B$3)/1000</f>
        <v>0</v>
      </c>
      <c r="AN9" s="150">
        <f>SUMIFS(DATA!$J$9:$J$9,DATA!$D$9:$D$9,B9,DATA!$B$9:$B$9,$AN$4,DATA!$I$9:$I$9,$B$3)/1000</f>
        <v>0</v>
      </c>
      <c r="AP9" s="150">
        <f t="shared" si="0"/>
        <v>0</v>
      </c>
    </row>
    <row r="10" spans="1:42" x14ac:dyDescent="0.25">
      <c r="A10" s="226"/>
      <c r="B10" s="205" t="s">
        <v>151</v>
      </c>
      <c r="C10" s="150">
        <f>SUMIFS(DATA!$J$9:$J$9,DATA!$D$9:$D$9,B10,DATA!$B$9:$B$9,$C$4,DATA!$I$9:$I$9,$B$3)/1000</f>
        <v>0</v>
      </c>
      <c r="D10" s="150">
        <f>SUMIFS(DATA!$J$9:$J$9,DATA!$D$9:$D$9,B10,DATA!$B$9:$B$9,$D$4,DATA!$I$9:$I$9,$B$3)/1000</f>
        <v>0</v>
      </c>
      <c r="E10" s="150">
        <f>SUMIFS(DATA!$J$9:$J$9,DATA!$D$9:$D$9,B10,DATA!$B$9:$B$9,$E$4,DATA!$I$9:$I$9,$B$3)/1000</f>
        <v>0</v>
      </c>
      <c r="F10" s="150">
        <f>SUMIFS(DATA!$J$9:$J$9,DATA!$D$9:$D$9,B10,DATA!$B$9:$B$9,$F$4,DATA!$I$9:$I$9,$B$3)/1000</f>
        <v>0</v>
      </c>
      <c r="G10" s="150">
        <f>SUMIFS(DATA!$J$9:$J$9,DATA!$D$9:$D$9,B10,DATA!$B$9:$B$9,$G$4,DATA!$I$9:$I$9,$B$3)/1000</f>
        <v>0</v>
      </c>
      <c r="H10" s="150">
        <f>SUMIFS(DATA!$J$9:$J$9,DATA!$D$9:$D$9,B10,DATA!$B$9:$B$9,$H$4,DATA!$I$9:$I$9,$B$3)/1000</f>
        <v>0</v>
      </c>
      <c r="I10" s="150">
        <f>SUMIFS(DATA!$J$9:$J$9,DATA!$D$9:$D$9,B10,DATA!$B$9:$B$9,$I$4,DATA!$I$9:$I$9,$B$3)/1000</f>
        <v>0</v>
      </c>
      <c r="J10" s="150">
        <f>SUMIFS(DATA!$J$9:$J$9,DATA!$D$9:$D$9,B10,DATA!$B$9:$B$9,$J$4,DATA!$I$9:$I$9,$B$3)/1000</f>
        <v>0</v>
      </c>
      <c r="K10" s="150">
        <f>SUMIFS(DATA!$J$9:$J$9,DATA!$D$9:$D$9,B10,DATA!$B$9:$B$9,$K$4,DATA!$I$9:$I$9,$B$3)/1000</f>
        <v>0</v>
      </c>
      <c r="L10" s="150">
        <f>SUMIFS(DATA!$J$9:$J$9,DATA!$D$9:$D$9,B10,DATA!$B$9:$B$9,$L$4,DATA!$I$9:$I$9,$B$3)/1000</f>
        <v>0</v>
      </c>
      <c r="M10" s="150">
        <f>SUMIFS(DATA!$J$9:$J$9,DATA!$D$9:$D$9,B10,DATA!$B$9:$B$9,$M$4,DATA!$I$9:$I$9,$B$3)/1000</f>
        <v>0</v>
      </c>
      <c r="N10" s="150">
        <f>SUMIFS(DATA!$J$9:$J$9,DATA!$D$9:$D$9,B10,DATA!$B$9:$B$9,$N$4,DATA!$I$9:$I$9,$B$3)/1000</f>
        <v>0</v>
      </c>
      <c r="O10" s="150">
        <f>SUMIFS(DATA!$J$9:$J$9,DATA!$D$9:$D$9,B10,DATA!$B$9:$B$9,$O$4,DATA!$I$9:$I$9,$B$3)/1000</f>
        <v>0</v>
      </c>
      <c r="P10" s="150">
        <f>SUMIFS(DATA!$J$9:$J$9,DATA!$D$9:$D$9,B10,DATA!$B$9:$B$9,$P$4,DATA!$I$9:$I$9,$B$3)/1000</f>
        <v>0</v>
      </c>
      <c r="Q10" s="150">
        <f>SUMIFS(DATA!$J$9:$J$9,DATA!$D$9:$D$9,B10,DATA!$B$9:$B$9,$Q$4,DATA!$I$9:$I$9,$B$3)/1000</f>
        <v>0</v>
      </c>
      <c r="R10" s="150">
        <f>SUMIFS(DATA!$J$9:$J$9,DATA!$D$9:$D$9,B10,DATA!$B$9:$B$9,$R$4,DATA!$I$9:$I$9,$B$3)/1000</f>
        <v>0</v>
      </c>
      <c r="S10" s="150">
        <f>SUMIFS(DATA!$J$9:$J$9,DATA!$D$9:$D$9,B10,DATA!$B$9:$B$9,$S$4,DATA!$I$9:$I$9,$B$3)/1000</f>
        <v>0</v>
      </c>
      <c r="T10" s="150">
        <f>SUMIFS(DATA!$J$9:$J$9,DATA!$D$9:$D$9,B10,DATA!$B$9:$B$9,$T$4,DATA!$I$9:$I$9,$B$3)/1000</f>
        <v>0</v>
      </c>
      <c r="U10" s="150">
        <f>SUMIFS(DATA!$J$9:$J$9,DATA!$D$9:$D$9,B10,DATA!$B$9:$B$9,$U$4,DATA!$I$9:$I$9,$B$3)/1000</f>
        <v>0</v>
      </c>
      <c r="V10" s="150">
        <f>SUMIFS(DATA!$J$9:$J$9,DATA!$D$9:$D$9,B10,DATA!$B$9:$B$9,$V$4,DATA!$I$9:$I$9,$B$3)/1000</f>
        <v>0</v>
      </c>
      <c r="W10" s="150">
        <f>SUMIFS(DATA!$J$9:$J$9,DATA!$D$9:$D$9,B10,DATA!$B$9:$B$9,$W$4,DATA!$I$9:$I$9,$B$3)/1000</f>
        <v>0</v>
      </c>
      <c r="X10" s="150">
        <f>SUMIFS(DATA!$J$9:$J$9,DATA!$D$9:$D$9,B10,DATA!$B$9:$B$9,$X$4,DATA!$I$9:$I$9,$B$3)/1000</f>
        <v>0</v>
      </c>
      <c r="Y10" s="150">
        <f>SUMIFS(DATA!$J$9:$J$9,DATA!$D$9:$D$9,B10,DATA!$B$9:$B$9,$Y$4,DATA!$I$9:$I$9,$B$3)/1000</f>
        <v>0</v>
      </c>
      <c r="Z10" s="150">
        <f>SUMIFS(DATA!$J$9:$J$9,DATA!$D$9:$D$9,B10,DATA!$B$9:$B$9,$Z$4,DATA!$I$9:$I$9,$B$3)/1000</f>
        <v>0</v>
      </c>
      <c r="AA10" s="150">
        <f>SUMIFS(DATA!$J$9:$J$9,DATA!$D$9:$D$9,B10,DATA!$B$9:$B$9,$AA$4,DATA!$I$9:$I$9,$B$3)/1000</f>
        <v>0</v>
      </c>
      <c r="AB10" s="150">
        <f>SUMIFS(DATA!$J$9:$J$9,DATA!$D$9:$D$9,B10,DATA!$B$9:$B$9,$AB$4,DATA!$I$9:$I$9,$B$3)/1000</f>
        <v>0</v>
      </c>
      <c r="AC10" s="150">
        <f>SUMIFS(DATA!$J$9:$J$9,DATA!$D$9:$D$9,B10,DATA!$B$9:$B$9,$AC$4,DATA!$I$9:$I$9,$B$3)/1000</f>
        <v>0</v>
      </c>
      <c r="AD10" s="150">
        <f>SUMIFS(DATA!$J$9:$J$9,DATA!$D$9:$D$9,B10,DATA!$B$9:$B$9,$AD$4,DATA!$I$9:$I$9,$B$3)/1000</f>
        <v>0</v>
      </c>
      <c r="AE10" s="150">
        <f>SUMIFS(DATA!$J$9:$J$9,DATA!$D$9:$D$9,B10,DATA!$B$9:$B$9,$AE$4,DATA!$I$9:$I$9,$B$3)/1000</f>
        <v>0</v>
      </c>
      <c r="AF10" s="150">
        <f>SUMIFS(DATA!$J$9:$J$9,DATA!$D$9:$D$9,B10,DATA!$B$9:$B$9,$AF$4,DATA!$I$9:$I$9,$B$3)/1000</f>
        <v>0</v>
      </c>
      <c r="AG10" s="150">
        <f>SUMIFS(DATA!$J$9:$J$9,DATA!$D$9:$D$9,B10,DATA!$B$9:$B$9,$AG$4,DATA!$I$9:$I$9,$B$3)/1000</f>
        <v>0</v>
      </c>
      <c r="AH10" s="150">
        <f>SUMIFS(DATA!$J$9:$J$9,DATA!$D$9:$D$9,B10,DATA!$B$9:$B$9,$AH$4,DATA!$I$9:$I$9,$B$3)/1000</f>
        <v>0</v>
      </c>
      <c r="AI10" s="150">
        <f>SUMIFS(DATA!$J$9:$J$9,DATA!$D$9:$D$9,B10,DATA!$B$9:$B$9,$AI$4,DATA!$I$9:$I$9,$B$3)/1000</f>
        <v>0</v>
      </c>
      <c r="AJ10" s="150">
        <f>SUMIFS(DATA!$J$9:$J$9,DATA!$D$9:$D$9,B10,DATA!$B$9:$B$9,$AJ$4,DATA!$I$9:$I$9,$B$3)/1000</f>
        <v>0</v>
      </c>
      <c r="AK10" s="150">
        <f>SUMIFS(DATA!$J$9:$J$9,DATA!$D$9:$D$9,B10,DATA!$B$9:$B$9,$AK$4,DATA!$I$9:$I$9,$B$3)/1000</f>
        <v>0</v>
      </c>
      <c r="AL10" s="150">
        <f>SUMIFS(DATA!$J$9:$J$9,DATA!$D$9:$D$9,B10,DATA!$B$9:$B$9,$AL$4,DATA!$I$9:$I$9,$B$3)/1000</f>
        <v>0</v>
      </c>
      <c r="AM10" s="150">
        <f>SUMIFS(DATA!$J$9:$J$9,DATA!$D$9:$D$9,B10,DATA!$B$9:$B$9,$AM$4,DATA!$I$9:$I$9,$B$3)/1000</f>
        <v>0</v>
      </c>
      <c r="AN10" s="150">
        <f>SUMIFS(DATA!$J$9:$J$9,DATA!$D$9:$D$9,B10,DATA!$B$9:$B$9,$AN$4,DATA!$I$9:$I$9,$B$3)/1000</f>
        <v>0</v>
      </c>
      <c r="AP10" s="150">
        <f t="shared" si="0"/>
        <v>0</v>
      </c>
    </row>
    <row r="11" spans="1:42" x14ac:dyDescent="0.25">
      <c r="A11" s="226"/>
      <c r="B11" s="205" t="s">
        <v>147</v>
      </c>
      <c r="C11" s="150">
        <f>SUMIFS(DATA!$J$9:$J$9,DATA!$D$9:$D$9,B11,DATA!$B$9:$B$9,$C$4,DATA!$I$9:$I$9,$B$3)/1000</f>
        <v>0</v>
      </c>
      <c r="D11" s="150">
        <f>SUMIFS(DATA!$J$9:$J$9,DATA!$D$9:$D$9,B11,DATA!$B$9:$B$9,$D$4,DATA!$I$9:$I$9,$B$3)/1000</f>
        <v>0</v>
      </c>
      <c r="E11" s="150">
        <f>SUMIFS(DATA!$J$9:$J$9,DATA!$D$9:$D$9,B11,DATA!$B$9:$B$9,$E$4,DATA!$I$9:$I$9,$B$3)/1000</f>
        <v>0</v>
      </c>
      <c r="F11" s="150">
        <f>SUMIFS(DATA!$J$9:$J$9,DATA!$D$9:$D$9,B11,DATA!$B$9:$B$9,$F$4,DATA!$I$9:$I$9,$B$3)/1000</f>
        <v>0</v>
      </c>
      <c r="G11" s="150">
        <f>SUMIFS(DATA!$J$9:$J$9,DATA!$D$9:$D$9,B11,DATA!$B$9:$B$9,$G$4,DATA!$I$9:$I$9,$B$3)/1000</f>
        <v>0</v>
      </c>
      <c r="H11" s="150">
        <f>SUMIFS(DATA!$J$9:$J$9,DATA!$D$9:$D$9,B11,DATA!$B$9:$B$9,$H$4,DATA!$I$9:$I$9,$B$3)/1000</f>
        <v>0</v>
      </c>
      <c r="I11" s="150">
        <f>SUMIFS(DATA!$J$9:$J$9,DATA!$D$9:$D$9,B11,DATA!$B$9:$B$9,$I$4,DATA!$I$9:$I$9,$B$3)/1000</f>
        <v>0</v>
      </c>
      <c r="J11" s="150">
        <f>SUMIFS(DATA!$J$9:$J$9,DATA!$D$9:$D$9,B11,DATA!$B$9:$B$9,$J$4,DATA!$I$9:$I$9,$B$3)/1000</f>
        <v>0</v>
      </c>
      <c r="K11" s="150">
        <f>SUMIFS(DATA!$J$9:$J$9,DATA!$D$9:$D$9,B11,DATA!$B$9:$B$9,$K$4,DATA!$I$9:$I$9,$B$3)/1000</f>
        <v>0</v>
      </c>
      <c r="L11" s="150">
        <f>SUMIFS(DATA!$J$9:$J$9,DATA!$D$9:$D$9,B11,DATA!$B$9:$B$9,$L$4,DATA!$I$9:$I$9,$B$3)/1000</f>
        <v>0</v>
      </c>
      <c r="M11" s="150">
        <f>SUMIFS(DATA!$J$9:$J$9,DATA!$D$9:$D$9,B11,DATA!$B$9:$B$9,$M$4,DATA!$I$9:$I$9,$B$3)/1000</f>
        <v>0</v>
      </c>
      <c r="N11" s="150">
        <f>SUMIFS(DATA!$J$9:$J$9,DATA!$D$9:$D$9,B11,DATA!$B$9:$B$9,$N$4,DATA!$I$9:$I$9,$B$3)/1000</f>
        <v>0</v>
      </c>
      <c r="O11" s="150">
        <f>SUMIFS(DATA!$J$9:$J$9,DATA!$D$9:$D$9,B11,DATA!$B$9:$B$9,$O$4,DATA!$I$9:$I$9,$B$3)/1000</f>
        <v>0</v>
      </c>
      <c r="P11" s="150">
        <f>SUMIFS(DATA!$J$9:$J$9,DATA!$D$9:$D$9,B11,DATA!$B$9:$B$9,$P$4,DATA!$I$9:$I$9,$B$3)/1000</f>
        <v>0</v>
      </c>
      <c r="Q11" s="150">
        <f>SUMIFS(DATA!$J$9:$J$9,DATA!$D$9:$D$9,B11,DATA!$B$9:$B$9,$Q$4,DATA!$I$9:$I$9,$B$3)/1000</f>
        <v>0</v>
      </c>
      <c r="R11" s="150">
        <f>SUMIFS(DATA!$J$9:$J$9,DATA!$D$9:$D$9,B11,DATA!$B$9:$B$9,$R$4,DATA!$I$9:$I$9,$B$3)/1000</f>
        <v>0</v>
      </c>
      <c r="S11" s="150">
        <f>SUMIFS(DATA!$J$9:$J$9,DATA!$D$9:$D$9,B11,DATA!$B$9:$B$9,$S$4,DATA!$I$9:$I$9,$B$3)/1000</f>
        <v>0</v>
      </c>
      <c r="T11" s="150">
        <f>SUMIFS(DATA!$J$9:$J$9,DATA!$D$9:$D$9,B11,DATA!$B$9:$B$9,$T$4,DATA!$I$9:$I$9,$B$3)/1000</f>
        <v>0</v>
      </c>
      <c r="U11" s="150">
        <f>SUMIFS(DATA!$J$9:$J$9,DATA!$D$9:$D$9,B11,DATA!$B$9:$B$9,$U$4,DATA!$I$9:$I$9,$B$3)/1000</f>
        <v>0</v>
      </c>
      <c r="V11" s="150">
        <f>SUMIFS(DATA!$J$9:$J$9,DATA!$D$9:$D$9,B11,DATA!$B$9:$B$9,$V$4,DATA!$I$9:$I$9,$B$3)/1000</f>
        <v>0</v>
      </c>
      <c r="W11" s="150">
        <f>SUMIFS(DATA!$J$9:$J$9,DATA!$D$9:$D$9,B11,DATA!$B$9:$B$9,$W$4,DATA!$I$9:$I$9,$B$3)/1000</f>
        <v>0</v>
      </c>
      <c r="X11" s="150">
        <f>SUMIFS(DATA!$J$9:$J$9,DATA!$D$9:$D$9,B11,DATA!$B$9:$B$9,$X$4,DATA!$I$9:$I$9,$B$3)/1000</f>
        <v>0</v>
      </c>
      <c r="Y11" s="150">
        <f>SUMIFS(DATA!$J$9:$J$9,DATA!$D$9:$D$9,B11,DATA!$B$9:$B$9,$Y$4,DATA!$I$9:$I$9,$B$3)/1000</f>
        <v>0</v>
      </c>
      <c r="Z11" s="150">
        <f>SUMIFS(DATA!$J$9:$J$9,DATA!$D$9:$D$9,B11,DATA!$B$9:$B$9,$Z$4,DATA!$I$9:$I$9,$B$3)/1000</f>
        <v>0</v>
      </c>
      <c r="AA11" s="150">
        <f>SUMIFS(DATA!$J$9:$J$9,DATA!$D$9:$D$9,B11,DATA!$B$9:$B$9,$AA$4,DATA!$I$9:$I$9,$B$3)/1000</f>
        <v>0</v>
      </c>
      <c r="AB11" s="150">
        <f>SUMIFS(DATA!$J$9:$J$9,DATA!$D$9:$D$9,B11,DATA!$B$9:$B$9,$AB$4,DATA!$I$9:$I$9,$B$3)/1000</f>
        <v>0</v>
      </c>
      <c r="AC11" s="150">
        <f>SUMIFS(DATA!$J$9:$J$9,DATA!$D$9:$D$9,B11,DATA!$B$9:$B$9,$AC$4,DATA!$I$9:$I$9,$B$3)/1000</f>
        <v>0</v>
      </c>
      <c r="AD11" s="150">
        <f>SUMIFS(DATA!$J$9:$J$9,DATA!$D$9:$D$9,B11,DATA!$B$9:$B$9,$AD$4,DATA!$I$9:$I$9,$B$3)/1000</f>
        <v>0</v>
      </c>
      <c r="AE11" s="150">
        <f>SUMIFS(DATA!$J$9:$J$9,DATA!$D$9:$D$9,B11,DATA!$B$9:$B$9,$AE$4,DATA!$I$9:$I$9,$B$3)/1000</f>
        <v>0</v>
      </c>
      <c r="AF11" s="150">
        <f>SUMIFS(DATA!$J$9:$J$9,DATA!$D$9:$D$9,B11,DATA!$B$9:$B$9,$AF$4,DATA!$I$9:$I$9,$B$3)/1000</f>
        <v>0</v>
      </c>
      <c r="AG11" s="150">
        <f>SUMIFS(DATA!$J$9:$J$9,DATA!$D$9:$D$9,B11,DATA!$B$9:$B$9,$AG$4,DATA!$I$9:$I$9,$B$3)/1000</f>
        <v>0</v>
      </c>
      <c r="AH11" s="150">
        <f>SUMIFS(DATA!$J$9:$J$9,DATA!$D$9:$D$9,B11,DATA!$B$9:$B$9,$AH$4,DATA!$I$9:$I$9,$B$3)/1000</f>
        <v>0</v>
      </c>
      <c r="AI11" s="150">
        <f>SUMIFS(DATA!$J$9:$J$9,DATA!$D$9:$D$9,B11,DATA!$B$9:$B$9,$AI$4,DATA!$I$9:$I$9,$B$3)/1000</f>
        <v>0</v>
      </c>
      <c r="AJ11" s="150">
        <f>SUMIFS(DATA!$J$9:$J$9,DATA!$D$9:$D$9,B11,DATA!$B$9:$B$9,$AJ$4,DATA!$I$9:$I$9,$B$3)/1000</f>
        <v>0</v>
      </c>
      <c r="AK11" s="150">
        <f>SUMIFS(DATA!$J$9:$J$9,DATA!$D$9:$D$9,B11,DATA!$B$9:$B$9,$AK$4,DATA!$I$9:$I$9,$B$3)/1000</f>
        <v>0</v>
      </c>
      <c r="AL11" s="150">
        <f>SUMIFS(DATA!$J$9:$J$9,DATA!$D$9:$D$9,B11,DATA!$B$9:$B$9,$AL$4,DATA!$I$9:$I$9,$B$3)/1000</f>
        <v>0</v>
      </c>
      <c r="AM11" s="150">
        <f>SUMIFS(DATA!$J$9:$J$9,DATA!$D$9:$D$9,B11,DATA!$B$9:$B$9,$AM$4,DATA!$I$9:$I$9,$B$3)/1000</f>
        <v>0</v>
      </c>
      <c r="AN11" s="150">
        <f>SUMIFS(DATA!$J$9:$J$9,DATA!$D$9:$D$9,B11,DATA!$B$9:$B$9,$AN$4,DATA!$I$9:$I$9,$B$3)/1000</f>
        <v>0</v>
      </c>
      <c r="AP11" s="150">
        <f t="shared" si="0"/>
        <v>0</v>
      </c>
    </row>
    <row r="12" spans="1:42" x14ac:dyDescent="0.25">
      <c r="A12" s="226"/>
      <c r="B12" s="205" t="s">
        <v>146</v>
      </c>
      <c r="C12" s="150">
        <f>SUMIFS(DATA!$J$9:$J$9,DATA!$D$9:$D$9,B12,DATA!$B$9:$B$9,$C$4,DATA!$I$9:$I$9,$B$3)/1000</f>
        <v>0</v>
      </c>
      <c r="D12" s="150">
        <f>SUMIFS(DATA!$J$9:$J$9,DATA!$D$9:$D$9,B12,DATA!$B$9:$B$9,$D$4,DATA!$I$9:$I$9,$B$3)/1000</f>
        <v>0</v>
      </c>
      <c r="E12" s="150">
        <f>SUMIFS(DATA!$J$9:$J$9,DATA!$D$9:$D$9,B12,DATA!$B$9:$B$9,$E$4,DATA!$I$9:$I$9,$B$3)/1000</f>
        <v>0</v>
      </c>
      <c r="F12" s="150">
        <f>SUMIFS(DATA!$J$9:$J$9,DATA!$D$9:$D$9,B12,DATA!$B$9:$B$9,$F$4,DATA!$I$9:$I$9,$B$3)/1000</f>
        <v>0</v>
      </c>
      <c r="G12" s="150">
        <f>SUMIFS(DATA!$J$9:$J$9,DATA!$D$9:$D$9,B12,DATA!$B$9:$B$9,$G$4,DATA!$I$9:$I$9,$B$3)/1000</f>
        <v>0</v>
      </c>
      <c r="H12" s="150">
        <f>SUMIFS(DATA!$J$9:$J$9,DATA!$D$9:$D$9,B12,DATA!$B$9:$B$9,$H$4,DATA!$I$9:$I$9,$B$3)/1000</f>
        <v>0</v>
      </c>
      <c r="I12" s="150">
        <f>SUMIFS(DATA!$J$9:$J$9,DATA!$D$9:$D$9,B12,DATA!$B$9:$B$9,$I$4,DATA!$I$9:$I$9,$B$3)/1000</f>
        <v>0</v>
      </c>
      <c r="J12" s="150">
        <f>SUMIFS(DATA!$J$9:$J$9,DATA!$D$9:$D$9,B12,DATA!$B$9:$B$9,$J$4,DATA!$I$9:$I$9,$B$3)/1000</f>
        <v>0</v>
      </c>
      <c r="K12" s="150">
        <f>SUMIFS(DATA!$J$9:$J$9,DATA!$D$9:$D$9,B12,DATA!$B$9:$B$9,$K$4,DATA!$I$9:$I$9,$B$3)/1000</f>
        <v>0</v>
      </c>
      <c r="L12" s="150">
        <f>SUMIFS(DATA!$J$9:$J$9,DATA!$D$9:$D$9,B12,DATA!$B$9:$B$9,$L$4,DATA!$I$9:$I$9,$B$3)/1000</f>
        <v>0</v>
      </c>
      <c r="M12" s="150">
        <f>SUMIFS(DATA!$J$9:$J$9,DATA!$D$9:$D$9,B12,DATA!$B$9:$B$9,$M$4,DATA!$I$9:$I$9,$B$3)/1000</f>
        <v>0</v>
      </c>
      <c r="N12" s="150">
        <f>SUMIFS(DATA!$J$9:$J$9,DATA!$D$9:$D$9,B12,DATA!$B$9:$B$9,$N$4,DATA!$I$9:$I$9,$B$3)/1000</f>
        <v>0</v>
      </c>
      <c r="O12" s="150">
        <f>SUMIFS(DATA!$J$9:$J$9,DATA!$D$9:$D$9,B12,DATA!$B$9:$B$9,$O$4,DATA!$I$9:$I$9,$B$3)/1000</f>
        <v>0</v>
      </c>
      <c r="P12" s="150">
        <f>SUMIFS(DATA!$J$9:$J$9,DATA!$D$9:$D$9,B12,DATA!$B$9:$B$9,$P$4,DATA!$I$9:$I$9,$B$3)/1000</f>
        <v>0</v>
      </c>
      <c r="Q12" s="150">
        <f>SUMIFS(DATA!$J$9:$J$9,DATA!$D$9:$D$9,B12,DATA!$B$9:$B$9,$Q$4,DATA!$I$9:$I$9,$B$3)/1000</f>
        <v>0</v>
      </c>
      <c r="R12" s="150">
        <f>SUMIFS(DATA!$J$9:$J$9,DATA!$D$9:$D$9,B12,DATA!$B$9:$B$9,$R$4,DATA!$I$9:$I$9,$B$3)/1000</f>
        <v>0</v>
      </c>
      <c r="S12" s="150">
        <f>SUMIFS(DATA!$J$9:$J$9,DATA!$D$9:$D$9,B12,DATA!$B$9:$B$9,$S$4,DATA!$I$9:$I$9,$B$3)/1000</f>
        <v>0</v>
      </c>
      <c r="T12" s="150">
        <f>SUMIFS(DATA!$J$9:$J$9,DATA!$D$9:$D$9,B12,DATA!$B$9:$B$9,$T$4,DATA!$I$9:$I$9,$B$3)/1000</f>
        <v>0</v>
      </c>
      <c r="U12" s="150">
        <f>SUMIFS(DATA!$J$9:$J$9,DATA!$D$9:$D$9,B12,DATA!$B$9:$B$9,$U$4,DATA!$I$9:$I$9,$B$3)/1000</f>
        <v>0</v>
      </c>
      <c r="V12" s="150">
        <f>SUMIFS(DATA!$J$9:$J$9,DATA!$D$9:$D$9,B12,DATA!$B$9:$B$9,$V$4,DATA!$I$9:$I$9,$B$3)/1000</f>
        <v>0</v>
      </c>
      <c r="W12" s="150">
        <f>SUMIFS(DATA!$J$9:$J$9,DATA!$D$9:$D$9,B12,DATA!$B$9:$B$9,$W$4,DATA!$I$9:$I$9,$B$3)/1000</f>
        <v>0</v>
      </c>
      <c r="X12" s="150">
        <f>SUMIFS(DATA!$J$9:$J$9,DATA!$D$9:$D$9,B12,DATA!$B$9:$B$9,$X$4,DATA!$I$9:$I$9,$B$3)/1000</f>
        <v>0</v>
      </c>
      <c r="Y12" s="150">
        <f>SUMIFS(DATA!$J$9:$J$9,DATA!$D$9:$D$9,B12,DATA!$B$9:$B$9,$Y$4,DATA!$I$9:$I$9,$B$3)/1000</f>
        <v>0</v>
      </c>
      <c r="Z12" s="150">
        <f>SUMIFS(DATA!$J$9:$J$9,DATA!$D$9:$D$9,B12,DATA!$B$9:$B$9,$Z$4,DATA!$I$9:$I$9,$B$3)/1000</f>
        <v>0</v>
      </c>
      <c r="AA12" s="150">
        <f>SUMIFS(DATA!$J$9:$J$9,DATA!$D$9:$D$9,B12,DATA!$B$9:$B$9,$AA$4,DATA!$I$9:$I$9,$B$3)/1000</f>
        <v>0</v>
      </c>
      <c r="AB12" s="150">
        <f>SUMIFS(DATA!$J$9:$J$9,DATA!$D$9:$D$9,B12,DATA!$B$9:$B$9,$AB$4,DATA!$I$9:$I$9,$B$3)/1000</f>
        <v>0</v>
      </c>
      <c r="AC12" s="150">
        <f>SUMIFS(DATA!$J$9:$J$9,DATA!$D$9:$D$9,B12,DATA!$B$9:$B$9,$AC$4,DATA!$I$9:$I$9,$B$3)/1000</f>
        <v>0</v>
      </c>
      <c r="AD12" s="150">
        <f>SUMIFS(DATA!$J$9:$J$9,DATA!$D$9:$D$9,B12,DATA!$B$9:$B$9,$AD$4,DATA!$I$9:$I$9,$B$3)/1000</f>
        <v>0</v>
      </c>
      <c r="AE12" s="150">
        <f>SUMIFS(DATA!$J$9:$J$9,DATA!$D$9:$D$9,B12,DATA!$B$9:$B$9,$AE$4,DATA!$I$9:$I$9,$B$3)/1000</f>
        <v>0</v>
      </c>
      <c r="AF12" s="150">
        <f>SUMIFS(DATA!$J$9:$J$9,DATA!$D$9:$D$9,B12,DATA!$B$9:$B$9,$AF$4,DATA!$I$9:$I$9,$B$3)/1000</f>
        <v>0</v>
      </c>
      <c r="AG12" s="150">
        <f>SUMIFS(DATA!$J$9:$J$9,DATA!$D$9:$D$9,B12,DATA!$B$9:$B$9,$AG$4,DATA!$I$9:$I$9,$B$3)/1000</f>
        <v>0</v>
      </c>
      <c r="AH12" s="150">
        <f>SUMIFS(DATA!$J$9:$J$9,DATA!$D$9:$D$9,B12,DATA!$B$9:$B$9,$AH$4,DATA!$I$9:$I$9,$B$3)/1000</f>
        <v>0</v>
      </c>
      <c r="AI12" s="150">
        <f>SUMIFS(DATA!$J$9:$J$9,DATA!$D$9:$D$9,B12,DATA!$B$9:$B$9,$AI$4,DATA!$I$9:$I$9,$B$3)/1000</f>
        <v>0</v>
      </c>
      <c r="AJ12" s="150">
        <f>SUMIFS(DATA!$J$9:$J$9,DATA!$D$9:$D$9,B12,DATA!$B$9:$B$9,$AJ$4,DATA!$I$9:$I$9,$B$3)/1000</f>
        <v>0</v>
      </c>
      <c r="AK12" s="150">
        <f>SUMIFS(DATA!$J$9:$J$9,DATA!$D$9:$D$9,B12,DATA!$B$9:$B$9,$AK$4,DATA!$I$9:$I$9,$B$3)/1000</f>
        <v>0</v>
      </c>
      <c r="AL12" s="150">
        <f>SUMIFS(DATA!$J$9:$J$9,DATA!$D$9:$D$9,B12,DATA!$B$9:$B$9,$AL$4,DATA!$I$9:$I$9,$B$3)/1000</f>
        <v>0</v>
      </c>
      <c r="AM12" s="150">
        <f>SUMIFS(DATA!$J$9:$J$9,DATA!$D$9:$D$9,B12,DATA!$B$9:$B$9,$AM$4,DATA!$I$9:$I$9,$B$3)/1000</f>
        <v>0</v>
      </c>
      <c r="AN12" s="150">
        <f>SUMIFS(DATA!$J$9:$J$9,DATA!$D$9:$D$9,B12,DATA!$B$9:$B$9,$AN$4,DATA!$I$9:$I$9,$B$3)/1000</f>
        <v>0</v>
      </c>
      <c r="AP12" s="150">
        <f t="shared" si="0"/>
        <v>0</v>
      </c>
    </row>
    <row r="13" spans="1:42" x14ac:dyDescent="0.25">
      <c r="A13" s="226"/>
      <c r="B13" s="205" t="s">
        <v>41</v>
      </c>
      <c r="C13" s="150">
        <f>SUMIFS(DATA!$J$9:$J$9,DATA!$D$9:$D$9,B13,DATA!$B$9:$B$9,$C$4,DATA!$I$9:$I$9,$B$3)/1000</f>
        <v>0</v>
      </c>
      <c r="D13" s="150">
        <f>SUMIFS(DATA!$J$9:$J$9,DATA!$D$9:$D$9,B13,DATA!$B$9:$B$9,$D$4,DATA!$I$9:$I$9,$B$3)/1000</f>
        <v>0</v>
      </c>
      <c r="E13" s="150">
        <f>SUMIFS(DATA!$J$9:$J$9,DATA!$D$9:$D$9,B13,DATA!$B$9:$B$9,$E$4,DATA!$I$9:$I$9,$B$3)/1000</f>
        <v>0</v>
      </c>
      <c r="F13" s="150">
        <f>SUMIFS(DATA!$J$9:$J$9,DATA!$D$9:$D$9,B13,DATA!$B$9:$B$9,$F$4,DATA!$I$9:$I$9,$B$3)/1000</f>
        <v>0</v>
      </c>
      <c r="G13" s="150">
        <f>SUMIFS(DATA!$J$9:$J$9,DATA!$D$9:$D$9,B13,DATA!$B$9:$B$9,$G$4,DATA!$I$9:$I$9,$B$3)/1000</f>
        <v>0</v>
      </c>
      <c r="H13" s="150">
        <f>SUMIFS(DATA!$J$9:$J$9,DATA!$D$9:$D$9,B13,DATA!$B$9:$B$9,$H$4,DATA!$I$9:$I$9,$B$3)/1000</f>
        <v>0</v>
      </c>
      <c r="I13" s="150">
        <f>SUMIFS(DATA!$J$9:$J$9,DATA!$D$9:$D$9,B13,DATA!$B$9:$B$9,$I$4,DATA!$I$9:$I$9,$B$3)/1000</f>
        <v>0</v>
      </c>
      <c r="J13" s="150">
        <f>SUMIFS(DATA!$J$9:$J$9,DATA!$D$9:$D$9,B13,DATA!$B$9:$B$9,$J$4,DATA!$I$9:$I$9,$B$3)/1000</f>
        <v>0</v>
      </c>
      <c r="K13" s="150">
        <f>SUMIFS(DATA!$J$9:$J$9,DATA!$D$9:$D$9,B13,DATA!$B$9:$B$9,$K$4,DATA!$I$9:$I$9,$B$3)/1000</f>
        <v>0</v>
      </c>
      <c r="L13" s="150">
        <f>SUMIFS(DATA!$J$9:$J$9,DATA!$D$9:$D$9,B13,DATA!$B$9:$B$9,$L$4,DATA!$I$9:$I$9,$B$3)/1000</f>
        <v>0</v>
      </c>
      <c r="M13" s="150">
        <f>SUMIFS(DATA!$J$9:$J$9,DATA!$D$9:$D$9,B13,DATA!$B$9:$B$9,$M$4,DATA!$I$9:$I$9,$B$3)/1000</f>
        <v>0</v>
      </c>
      <c r="N13" s="150">
        <f>SUMIFS(DATA!$J$9:$J$9,DATA!$D$9:$D$9,B13,DATA!$B$9:$B$9,$N$4,DATA!$I$9:$I$9,$B$3)/1000</f>
        <v>0</v>
      </c>
      <c r="O13" s="150">
        <f>SUMIFS(DATA!$J$9:$J$9,DATA!$D$9:$D$9,B13,DATA!$B$9:$B$9,$O$4,DATA!$I$9:$I$9,$B$3)/1000</f>
        <v>0</v>
      </c>
      <c r="P13" s="150">
        <f>SUMIFS(DATA!$J$9:$J$9,DATA!$D$9:$D$9,B13,DATA!$B$9:$B$9,$P$4,DATA!$I$9:$I$9,$B$3)/1000</f>
        <v>0</v>
      </c>
      <c r="Q13" s="150">
        <f>SUMIFS(DATA!$J$9:$J$9,DATA!$D$9:$D$9,B13,DATA!$B$9:$B$9,$Q$4,DATA!$I$9:$I$9,$B$3)/1000</f>
        <v>0</v>
      </c>
      <c r="R13" s="150">
        <f>SUMIFS(DATA!$J$9:$J$9,DATA!$D$9:$D$9,B13,DATA!$B$9:$B$9,$R$4,DATA!$I$9:$I$9,$B$3)/1000</f>
        <v>0</v>
      </c>
      <c r="S13" s="150">
        <f>SUMIFS(DATA!$J$9:$J$9,DATA!$D$9:$D$9,B13,DATA!$B$9:$B$9,$S$4,DATA!$I$9:$I$9,$B$3)/1000</f>
        <v>0</v>
      </c>
      <c r="T13" s="150">
        <f>SUMIFS(DATA!$J$9:$J$9,DATA!$D$9:$D$9,B13,DATA!$B$9:$B$9,$T$4,DATA!$I$9:$I$9,$B$3)/1000</f>
        <v>0</v>
      </c>
      <c r="U13" s="150">
        <f>SUMIFS(DATA!$J$9:$J$9,DATA!$D$9:$D$9,B13,DATA!$B$9:$B$9,$U$4,DATA!$I$9:$I$9,$B$3)/1000</f>
        <v>0</v>
      </c>
      <c r="V13" s="150">
        <f>SUMIFS(DATA!$J$9:$J$9,DATA!$D$9:$D$9,B13,DATA!$B$9:$B$9,$V$4,DATA!$I$9:$I$9,$B$3)/1000</f>
        <v>0</v>
      </c>
      <c r="W13" s="150">
        <f>SUMIFS(DATA!$J$9:$J$9,DATA!$D$9:$D$9,B13,DATA!$B$9:$B$9,$W$4,DATA!$I$9:$I$9,$B$3)/1000</f>
        <v>0</v>
      </c>
      <c r="X13" s="150">
        <f>SUMIFS(DATA!$J$9:$J$9,DATA!$D$9:$D$9,B13,DATA!$B$9:$B$9,$X$4,DATA!$I$9:$I$9,$B$3)/1000</f>
        <v>0</v>
      </c>
      <c r="Y13" s="150">
        <f>SUMIFS(DATA!$J$9:$J$9,DATA!$D$9:$D$9,B13,DATA!$B$9:$B$9,$Y$4,DATA!$I$9:$I$9,$B$3)/1000</f>
        <v>0</v>
      </c>
      <c r="Z13" s="150">
        <f>SUMIFS(DATA!$J$9:$J$9,DATA!$D$9:$D$9,B13,DATA!$B$9:$B$9,$Z$4,DATA!$I$9:$I$9,$B$3)/1000</f>
        <v>0</v>
      </c>
      <c r="AA13" s="150">
        <f>SUMIFS(DATA!$J$9:$J$9,DATA!$D$9:$D$9,B13,DATA!$B$9:$B$9,$AA$4,DATA!$I$9:$I$9,$B$3)/1000</f>
        <v>0</v>
      </c>
      <c r="AB13" s="150">
        <f>SUMIFS(DATA!$J$9:$J$9,DATA!$D$9:$D$9,B13,DATA!$B$9:$B$9,$AB$4,DATA!$I$9:$I$9,$B$3)/1000</f>
        <v>0</v>
      </c>
      <c r="AC13" s="150">
        <f>SUMIFS(DATA!$J$9:$J$9,DATA!$D$9:$D$9,B13,DATA!$B$9:$B$9,$AC$4,DATA!$I$9:$I$9,$B$3)/1000</f>
        <v>0</v>
      </c>
      <c r="AD13" s="150">
        <f>SUMIFS(DATA!$J$9:$J$9,DATA!$D$9:$D$9,B13,DATA!$B$9:$B$9,$AD$4,DATA!$I$9:$I$9,$B$3)/1000</f>
        <v>0</v>
      </c>
      <c r="AE13" s="150">
        <f>SUMIFS(DATA!$J$9:$J$9,DATA!$D$9:$D$9,B13,DATA!$B$9:$B$9,$AE$4,DATA!$I$9:$I$9,$B$3)/1000</f>
        <v>0</v>
      </c>
      <c r="AF13" s="150">
        <f>SUMIFS(DATA!$J$9:$J$9,DATA!$D$9:$D$9,B13,DATA!$B$9:$B$9,$AF$4,DATA!$I$9:$I$9,$B$3)/1000</f>
        <v>0</v>
      </c>
      <c r="AG13" s="150">
        <f>SUMIFS(DATA!$J$9:$J$9,DATA!$D$9:$D$9,B13,DATA!$B$9:$B$9,$AG$4,DATA!$I$9:$I$9,$B$3)/1000</f>
        <v>0</v>
      </c>
      <c r="AH13" s="150">
        <f>SUMIFS(DATA!$J$9:$J$9,DATA!$D$9:$D$9,B13,DATA!$B$9:$B$9,$AH$4,DATA!$I$9:$I$9,$B$3)/1000</f>
        <v>0</v>
      </c>
      <c r="AI13" s="150">
        <f>SUMIFS(DATA!$J$9:$J$9,DATA!$D$9:$D$9,B13,DATA!$B$9:$B$9,$AI$4,DATA!$I$9:$I$9,$B$3)/1000</f>
        <v>0</v>
      </c>
      <c r="AJ13" s="150">
        <f>SUMIFS(DATA!$J$9:$J$9,DATA!$D$9:$D$9,B13,DATA!$B$9:$B$9,$AJ$4,DATA!$I$9:$I$9,$B$3)/1000</f>
        <v>0</v>
      </c>
      <c r="AK13" s="150">
        <f>SUMIFS(DATA!$J$9:$J$9,DATA!$D$9:$D$9,B13,DATA!$B$9:$B$9,$AK$4,DATA!$I$9:$I$9,$B$3)/1000</f>
        <v>0</v>
      </c>
      <c r="AL13" s="150">
        <f>SUMIFS(DATA!$J$9:$J$9,DATA!$D$9:$D$9,B13,DATA!$B$9:$B$9,$AL$4,DATA!$I$9:$I$9,$B$3)/1000</f>
        <v>0</v>
      </c>
      <c r="AM13" s="150">
        <f>SUMIFS(DATA!$J$9:$J$9,DATA!$D$9:$D$9,B13,DATA!$B$9:$B$9,$AM$4,DATA!$I$9:$I$9,$B$3)/1000</f>
        <v>0</v>
      </c>
      <c r="AN13" s="150">
        <f>SUMIFS(DATA!$J$9:$J$9,DATA!$D$9:$D$9,B13,DATA!$B$9:$B$9,$AN$4,DATA!$I$9:$I$9,$B$3)/1000</f>
        <v>0</v>
      </c>
      <c r="AP13" s="150">
        <f t="shared" si="0"/>
        <v>0</v>
      </c>
    </row>
    <row r="14" spans="1:42" x14ac:dyDescent="0.25">
      <c r="A14" s="226"/>
      <c r="B14" s="205" t="s">
        <v>152</v>
      </c>
      <c r="C14" s="150">
        <f>SUMIFS(DATA!$J$9:$J$9,DATA!$D$9:$D$9,B14,DATA!$B$9:$B$9,$C$4,DATA!$I$9:$I$9,$B$3)/1000</f>
        <v>0</v>
      </c>
      <c r="D14" s="150">
        <f>SUMIFS(DATA!$J$9:$J$9,DATA!$D$9:$D$9,B14,DATA!$B$9:$B$9,$D$4,DATA!$I$9:$I$9,$B$3)/1000</f>
        <v>0</v>
      </c>
      <c r="E14" s="150">
        <f>SUMIFS(DATA!$J$9:$J$9,DATA!$D$9:$D$9,B14,DATA!$B$9:$B$9,$E$4,DATA!$I$9:$I$9,$B$3)/1000</f>
        <v>0</v>
      </c>
      <c r="F14" s="150">
        <f>SUMIFS(DATA!$J$9:$J$9,DATA!$D$9:$D$9,B14,DATA!$B$9:$B$9,$F$4,DATA!$I$9:$I$9,$B$3)/1000</f>
        <v>0</v>
      </c>
      <c r="G14" s="150">
        <f>SUMIFS(DATA!$J$9:$J$9,DATA!$D$9:$D$9,B14,DATA!$B$9:$B$9,$G$4,DATA!$I$9:$I$9,$B$3)/1000</f>
        <v>0</v>
      </c>
      <c r="H14" s="150">
        <f>SUMIFS(DATA!$J$9:$J$9,DATA!$D$9:$D$9,B14,DATA!$B$9:$B$9,$H$4,DATA!$I$9:$I$9,$B$3)/1000</f>
        <v>0</v>
      </c>
      <c r="I14" s="150">
        <f>SUMIFS(DATA!$J$9:$J$9,DATA!$D$9:$D$9,B14,DATA!$B$9:$B$9,$I$4,DATA!$I$9:$I$9,$B$3)/1000</f>
        <v>0</v>
      </c>
      <c r="J14" s="150">
        <f>SUMIFS(DATA!$J$9:$J$9,DATA!$D$9:$D$9,B14,DATA!$B$9:$B$9,$J$4,DATA!$I$9:$I$9,$B$3)/1000</f>
        <v>0</v>
      </c>
      <c r="K14" s="150">
        <f>SUMIFS(DATA!$J$9:$J$9,DATA!$D$9:$D$9,B14,DATA!$B$9:$B$9,$K$4,DATA!$I$9:$I$9,$B$3)/1000</f>
        <v>0</v>
      </c>
      <c r="L14" s="150">
        <f>SUMIFS(DATA!$J$9:$J$9,DATA!$D$9:$D$9,B14,DATA!$B$9:$B$9,$L$4,DATA!$I$9:$I$9,$B$3)/1000</f>
        <v>0</v>
      </c>
      <c r="M14" s="150">
        <f>SUMIFS(DATA!$J$9:$J$9,DATA!$D$9:$D$9,B14,DATA!$B$9:$B$9,$M$4,DATA!$I$9:$I$9,$B$3)/1000</f>
        <v>0</v>
      </c>
      <c r="N14" s="150">
        <f>SUMIFS(DATA!$J$9:$J$9,DATA!$D$9:$D$9,B14,DATA!$B$9:$B$9,$N$4,DATA!$I$9:$I$9,$B$3)/1000</f>
        <v>0</v>
      </c>
      <c r="O14" s="150">
        <f>SUMIFS(DATA!$J$9:$J$9,DATA!$D$9:$D$9,B14,DATA!$B$9:$B$9,$O$4,DATA!$I$9:$I$9,$B$3)/1000</f>
        <v>0</v>
      </c>
      <c r="P14" s="150">
        <f>SUMIFS(DATA!$J$9:$J$9,DATA!$D$9:$D$9,B14,DATA!$B$9:$B$9,$P$4,DATA!$I$9:$I$9,$B$3)/1000</f>
        <v>0</v>
      </c>
      <c r="Q14" s="150">
        <f>SUMIFS(DATA!$J$9:$J$9,DATA!$D$9:$D$9,B14,DATA!$B$9:$B$9,$Q$4,DATA!$I$9:$I$9,$B$3)/1000</f>
        <v>0</v>
      </c>
      <c r="R14" s="150">
        <f>SUMIFS(DATA!$J$9:$J$9,DATA!$D$9:$D$9,B14,DATA!$B$9:$B$9,$R$4,DATA!$I$9:$I$9,$B$3)/1000</f>
        <v>0</v>
      </c>
      <c r="S14" s="150">
        <f>SUMIFS(DATA!$J$9:$J$9,DATA!$D$9:$D$9,B14,DATA!$B$9:$B$9,$S$4,DATA!$I$9:$I$9,$B$3)/1000</f>
        <v>0</v>
      </c>
      <c r="T14" s="150">
        <f>SUMIFS(DATA!$J$9:$J$9,DATA!$D$9:$D$9,B14,DATA!$B$9:$B$9,$T$4,DATA!$I$9:$I$9,$B$3)/1000</f>
        <v>0</v>
      </c>
      <c r="U14" s="150">
        <f>SUMIFS(DATA!$J$9:$J$9,DATA!$D$9:$D$9,B14,DATA!$B$9:$B$9,$U$4,DATA!$I$9:$I$9,$B$3)/1000</f>
        <v>0</v>
      </c>
      <c r="V14" s="150">
        <f>SUMIFS(DATA!$J$9:$J$9,DATA!$D$9:$D$9,B14,DATA!$B$9:$B$9,$V$4,DATA!$I$9:$I$9,$B$3)/1000</f>
        <v>0</v>
      </c>
      <c r="W14" s="150">
        <f>SUMIFS(DATA!$J$9:$J$9,DATA!$D$9:$D$9,B14,DATA!$B$9:$B$9,$W$4,DATA!$I$9:$I$9,$B$3)/1000</f>
        <v>0</v>
      </c>
      <c r="X14" s="150">
        <f>SUMIFS(DATA!$J$9:$J$9,DATA!$D$9:$D$9,B14,DATA!$B$9:$B$9,$X$4,DATA!$I$9:$I$9,$B$3)/1000</f>
        <v>0</v>
      </c>
      <c r="Y14" s="150">
        <f>SUMIFS(DATA!$J$9:$J$9,DATA!$D$9:$D$9,B14,DATA!$B$9:$B$9,$Y$4,DATA!$I$9:$I$9,$B$3)/1000</f>
        <v>0</v>
      </c>
      <c r="Z14" s="150">
        <f>SUMIFS(DATA!$J$9:$J$9,DATA!$D$9:$D$9,B14,DATA!$B$9:$B$9,$Z$4,DATA!$I$9:$I$9,$B$3)/1000</f>
        <v>0</v>
      </c>
      <c r="AA14" s="150">
        <f>SUMIFS(DATA!$J$9:$J$9,DATA!$D$9:$D$9,B14,DATA!$B$9:$B$9,$AA$4,DATA!$I$9:$I$9,$B$3)/1000</f>
        <v>0</v>
      </c>
      <c r="AB14" s="150">
        <f>SUMIFS(DATA!$J$9:$J$9,DATA!$D$9:$D$9,B14,DATA!$B$9:$B$9,$AB$4,DATA!$I$9:$I$9,$B$3)/1000</f>
        <v>0</v>
      </c>
      <c r="AC14" s="150">
        <f>SUMIFS(DATA!$J$9:$J$9,DATA!$D$9:$D$9,B14,DATA!$B$9:$B$9,$AC$4,DATA!$I$9:$I$9,$B$3)/1000</f>
        <v>0</v>
      </c>
      <c r="AD14" s="150">
        <f>SUMIFS(DATA!$J$9:$J$9,DATA!$D$9:$D$9,B14,DATA!$B$9:$B$9,$AD$4,DATA!$I$9:$I$9,$B$3)/1000</f>
        <v>0</v>
      </c>
      <c r="AE14" s="150">
        <f>SUMIFS(DATA!$J$9:$J$9,DATA!$D$9:$D$9,B14,DATA!$B$9:$B$9,$AE$4,DATA!$I$9:$I$9,$B$3)/1000</f>
        <v>0</v>
      </c>
      <c r="AF14" s="150">
        <f>SUMIFS(DATA!$J$9:$J$9,DATA!$D$9:$D$9,B14,DATA!$B$9:$B$9,$AF$4,DATA!$I$9:$I$9,$B$3)/1000</f>
        <v>0</v>
      </c>
      <c r="AG14" s="150">
        <f>SUMIFS(DATA!$J$9:$J$9,DATA!$D$9:$D$9,B14,DATA!$B$9:$B$9,$AG$4,DATA!$I$9:$I$9,$B$3)/1000</f>
        <v>0</v>
      </c>
      <c r="AH14" s="150">
        <f>SUMIFS(DATA!$J$9:$J$9,DATA!$D$9:$D$9,B14,DATA!$B$9:$B$9,$AH$4,DATA!$I$9:$I$9,$B$3)/1000</f>
        <v>0</v>
      </c>
      <c r="AI14" s="150">
        <f>SUMIFS(DATA!$J$9:$J$9,DATA!$D$9:$D$9,B14,DATA!$B$9:$B$9,$AI$4,DATA!$I$9:$I$9,$B$3)/1000</f>
        <v>0</v>
      </c>
      <c r="AJ14" s="150">
        <f>SUMIFS(DATA!$J$9:$J$9,DATA!$D$9:$D$9,B14,DATA!$B$9:$B$9,$AJ$4,DATA!$I$9:$I$9,$B$3)/1000</f>
        <v>0</v>
      </c>
      <c r="AK14" s="150">
        <f>SUMIFS(DATA!$J$9:$J$9,DATA!$D$9:$D$9,B14,DATA!$B$9:$B$9,$AK$4,DATA!$I$9:$I$9,$B$3)/1000</f>
        <v>0</v>
      </c>
      <c r="AL14" s="150">
        <f>SUMIFS(DATA!$J$9:$J$9,DATA!$D$9:$D$9,B14,DATA!$B$9:$B$9,$AL$4,DATA!$I$9:$I$9,$B$3)/1000</f>
        <v>0</v>
      </c>
      <c r="AM14" s="150">
        <f>SUMIFS(DATA!$J$9:$J$9,DATA!$D$9:$D$9,B14,DATA!$B$9:$B$9,$AM$4,DATA!$I$9:$I$9,$B$3)/1000</f>
        <v>0</v>
      </c>
      <c r="AN14" s="150">
        <f>SUMIFS(DATA!$J$9:$J$9,DATA!$D$9:$D$9,B14,DATA!$B$9:$B$9,$AN$4,DATA!$I$9:$I$9,$B$3)/1000</f>
        <v>0</v>
      </c>
      <c r="AP14" s="150">
        <f t="shared" si="0"/>
        <v>0</v>
      </c>
    </row>
    <row r="15" spans="1:42" x14ac:dyDescent="0.25">
      <c r="A15" s="226"/>
      <c r="B15" s="205" t="s">
        <v>150</v>
      </c>
      <c r="C15" s="150">
        <f>SUMIFS(DATA!$J$9:$J$9,DATA!$D$9:$D$9,B15,DATA!$B$9:$B$9,$C$4,DATA!$I$9:$I$9,$B$3)/1000</f>
        <v>0</v>
      </c>
      <c r="D15" s="150">
        <f>SUMIFS(DATA!$J$9:$J$9,DATA!$D$9:$D$9,B15,DATA!$B$9:$B$9,$D$4,DATA!$I$9:$I$9,$B$3)/1000</f>
        <v>0</v>
      </c>
      <c r="E15" s="150">
        <f>SUMIFS(DATA!$J$9:$J$9,DATA!$D$9:$D$9,B15,DATA!$B$9:$B$9,$E$4,DATA!$I$9:$I$9,$B$3)/1000</f>
        <v>0</v>
      </c>
      <c r="F15" s="150">
        <f>SUMIFS(DATA!$J$9:$J$9,DATA!$D$9:$D$9,B15,DATA!$B$9:$B$9,$F$4,DATA!$I$9:$I$9,$B$3)/1000</f>
        <v>0</v>
      </c>
      <c r="G15" s="150">
        <f>SUMIFS(DATA!$J$9:$J$9,DATA!$D$9:$D$9,B15,DATA!$B$9:$B$9,$G$4,DATA!$I$9:$I$9,$B$3)/1000</f>
        <v>0</v>
      </c>
      <c r="H15" s="150">
        <f>SUMIFS(DATA!$J$9:$J$9,DATA!$D$9:$D$9,B15,DATA!$B$9:$B$9,$H$4,DATA!$I$9:$I$9,$B$3)/1000</f>
        <v>0</v>
      </c>
      <c r="I15" s="150">
        <f>SUMIFS(DATA!$J$9:$J$9,DATA!$D$9:$D$9,B15,DATA!$B$9:$B$9,$I$4,DATA!$I$9:$I$9,$B$3)/1000</f>
        <v>0</v>
      </c>
      <c r="J15" s="150">
        <f>SUMIFS(DATA!$J$9:$J$9,DATA!$D$9:$D$9,B15,DATA!$B$9:$B$9,$J$4,DATA!$I$9:$I$9,$B$3)/1000</f>
        <v>0</v>
      </c>
      <c r="K15" s="150">
        <f>SUMIFS(DATA!$J$9:$J$9,DATA!$D$9:$D$9,B15,DATA!$B$9:$B$9,$K$4,DATA!$I$9:$I$9,$B$3)/1000</f>
        <v>0</v>
      </c>
      <c r="L15" s="150">
        <f>SUMIFS(DATA!$J$9:$J$9,DATA!$D$9:$D$9,B15,DATA!$B$9:$B$9,$L$4,DATA!$I$9:$I$9,$B$3)/1000</f>
        <v>0</v>
      </c>
      <c r="M15" s="150">
        <f>SUMIFS(DATA!$J$9:$J$9,DATA!$D$9:$D$9,B15,DATA!$B$9:$B$9,$M$4,DATA!$I$9:$I$9,$B$3)/1000</f>
        <v>0</v>
      </c>
      <c r="N15" s="150">
        <f>SUMIFS(DATA!$J$9:$J$9,DATA!$D$9:$D$9,B15,DATA!$B$9:$B$9,$N$4,DATA!$I$9:$I$9,$B$3)/1000</f>
        <v>0</v>
      </c>
      <c r="O15" s="150">
        <f>SUMIFS(DATA!$J$9:$J$9,DATA!$D$9:$D$9,B15,DATA!$B$9:$B$9,$O$4,DATA!$I$9:$I$9,$B$3)/1000</f>
        <v>0</v>
      </c>
      <c r="P15" s="150">
        <f>SUMIFS(DATA!$J$9:$J$9,DATA!$D$9:$D$9,B15,DATA!$B$9:$B$9,$P$4,DATA!$I$9:$I$9,$B$3)/1000</f>
        <v>0</v>
      </c>
      <c r="Q15" s="150">
        <f>SUMIFS(DATA!$J$9:$J$9,DATA!$D$9:$D$9,B15,DATA!$B$9:$B$9,$Q$4,DATA!$I$9:$I$9,$B$3)/1000</f>
        <v>0</v>
      </c>
      <c r="R15" s="150">
        <f>SUMIFS(DATA!$J$9:$J$9,DATA!$D$9:$D$9,B15,DATA!$B$9:$B$9,$R$4,DATA!$I$9:$I$9,$B$3)/1000</f>
        <v>0</v>
      </c>
      <c r="S15" s="150">
        <f>SUMIFS(DATA!$J$9:$J$9,DATA!$D$9:$D$9,B15,DATA!$B$9:$B$9,$S$4,DATA!$I$9:$I$9,$B$3)/1000</f>
        <v>0</v>
      </c>
      <c r="T15" s="150">
        <f>SUMIFS(DATA!$J$9:$J$9,DATA!$D$9:$D$9,B15,DATA!$B$9:$B$9,$T$4,DATA!$I$9:$I$9,$B$3)/1000</f>
        <v>0</v>
      </c>
      <c r="U15" s="150">
        <f>SUMIFS(DATA!$J$9:$J$9,DATA!$D$9:$D$9,B15,DATA!$B$9:$B$9,$U$4,DATA!$I$9:$I$9,$B$3)/1000</f>
        <v>0</v>
      </c>
      <c r="V15" s="150">
        <f>SUMIFS(DATA!$J$9:$J$9,DATA!$D$9:$D$9,B15,DATA!$B$9:$B$9,$V$4,DATA!$I$9:$I$9,$B$3)/1000</f>
        <v>0</v>
      </c>
      <c r="W15" s="150">
        <f>SUMIFS(DATA!$J$9:$J$9,DATA!$D$9:$D$9,B15,DATA!$B$9:$B$9,$W$4,DATA!$I$9:$I$9,$B$3)/1000</f>
        <v>0</v>
      </c>
      <c r="X15" s="150">
        <f>SUMIFS(DATA!$J$9:$J$9,DATA!$D$9:$D$9,B15,DATA!$B$9:$B$9,$X$4,DATA!$I$9:$I$9,$B$3)/1000</f>
        <v>0</v>
      </c>
      <c r="Y15" s="150">
        <f>SUMIFS(DATA!$J$9:$J$9,DATA!$D$9:$D$9,B15,DATA!$B$9:$B$9,$Y$4,DATA!$I$9:$I$9,$B$3)/1000</f>
        <v>0</v>
      </c>
      <c r="Z15" s="150">
        <f>SUMIFS(DATA!$J$9:$J$9,DATA!$D$9:$D$9,B15,DATA!$B$9:$B$9,$Z$4,DATA!$I$9:$I$9,$B$3)/1000</f>
        <v>0</v>
      </c>
      <c r="AA15" s="150">
        <f>SUMIFS(DATA!$J$9:$J$9,DATA!$D$9:$D$9,B15,DATA!$B$9:$B$9,$AA$4,DATA!$I$9:$I$9,$B$3)/1000</f>
        <v>0</v>
      </c>
      <c r="AB15" s="150">
        <f>SUMIFS(DATA!$J$9:$J$9,DATA!$D$9:$D$9,B15,DATA!$B$9:$B$9,$AB$4,DATA!$I$9:$I$9,$B$3)/1000</f>
        <v>0</v>
      </c>
      <c r="AC15" s="150">
        <f>SUMIFS(DATA!$J$9:$J$9,DATA!$D$9:$D$9,B15,DATA!$B$9:$B$9,$AC$4,DATA!$I$9:$I$9,$B$3)/1000</f>
        <v>0</v>
      </c>
      <c r="AD15" s="150">
        <f>SUMIFS(DATA!$J$9:$J$9,DATA!$D$9:$D$9,B15,DATA!$B$9:$B$9,$AD$4,DATA!$I$9:$I$9,$B$3)/1000</f>
        <v>0</v>
      </c>
      <c r="AE15" s="150">
        <f>SUMIFS(DATA!$J$9:$J$9,DATA!$D$9:$D$9,B15,DATA!$B$9:$B$9,$AE$4,DATA!$I$9:$I$9,$B$3)/1000</f>
        <v>0</v>
      </c>
      <c r="AF15" s="150">
        <f>SUMIFS(DATA!$J$9:$J$9,DATA!$D$9:$D$9,B15,DATA!$B$9:$B$9,$AF$4,DATA!$I$9:$I$9,$B$3)/1000</f>
        <v>0</v>
      </c>
      <c r="AG15" s="150">
        <f>SUMIFS(DATA!$J$9:$J$9,DATA!$D$9:$D$9,B15,DATA!$B$9:$B$9,$AG$4,DATA!$I$9:$I$9,$B$3)/1000</f>
        <v>0</v>
      </c>
      <c r="AH15" s="150">
        <f>SUMIFS(DATA!$J$9:$J$9,DATA!$D$9:$D$9,B15,DATA!$B$9:$B$9,$AH$4,DATA!$I$9:$I$9,$B$3)/1000</f>
        <v>0</v>
      </c>
      <c r="AI15" s="150">
        <f>SUMIFS(DATA!$J$9:$J$9,DATA!$D$9:$D$9,B15,DATA!$B$9:$B$9,$AI$4,DATA!$I$9:$I$9,$B$3)/1000</f>
        <v>0</v>
      </c>
      <c r="AJ15" s="150">
        <f>SUMIFS(DATA!$J$9:$J$9,DATA!$D$9:$D$9,B15,DATA!$B$9:$B$9,$AJ$4,DATA!$I$9:$I$9,$B$3)/1000</f>
        <v>0</v>
      </c>
      <c r="AK15" s="150">
        <f>SUMIFS(DATA!$J$9:$J$9,DATA!$D$9:$D$9,B15,DATA!$B$9:$B$9,$AK$4,DATA!$I$9:$I$9,$B$3)/1000</f>
        <v>0</v>
      </c>
      <c r="AL15" s="150">
        <f>SUMIFS(DATA!$J$9:$J$9,DATA!$D$9:$D$9,B15,DATA!$B$9:$B$9,$AL$4,DATA!$I$9:$I$9,$B$3)/1000</f>
        <v>0</v>
      </c>
      <c r="AM15" s="150">
        <f>SUMIFS(DATA!$J$9:$J$9,DATA!$D$9:$D$9,B15,DATA!$B$9:$B$9,$AM$4,DATA!$I$9:$I$9,$B$3)/1000</f>
        <v>0</v>
      </c>
      <c r="AN15" s="150">
        <f>SUMIFS(DATA!$J$9:$J$9,DATA!$D$9:$D$9,B15,DATA!$B$9:$B$9,$AN$4,DATA!$I$9:$I$9,$B$3)/1000</f>
        <v>0</v>
      </c>
      <c r="AP15" s="150">
        <f t="shared" si="0"/>
        <v>0</v>
      </c>
    </row>
    <row r="16" spans="1:42" x14ac:dyDescent="0.25">
      <c r="A16" s="226"/>
      <c r="B16" s="205" t="s">
        <v>142</v>
      </c>
      <c r="C16" s="150">
        <f>SUMIFS(DATA!$J$9:$J$9,DATA!$D$9:$D$9,B16,DATA!$B$9:$B$9,$C$4,DATA!$I$9:$I$9,$B$3)/1000</f>
        <v>0</v>
      </c>
      <c r="D16" s="150">
        <f>SUMIFS(DATA!$J$9:$J$9,DATA!$D$9:$D$9,B16,DATA!$B$9:$B$9,$D$4,DATA!$I$9:$I$9,$B$3)/1000</f>
        <v>0</v>
      </c>
      <c r="E16" s="150">
        <f>SUMIFS(DATA!$J$9:$J$9,DATA!$D$9:$D$9,B16,DATA!$B$9:$B$9,$E$4,DATA!$I$9:$I$9,$B$3)/1000</f>
        <v>0</v>
      </c>
      <c r="F16" s="150">
        <f>SUMIFS(DATA!$J$9:$J$9,DATA!$D$9:$D$9,B16,DATA!$B$9:$B$9,$F$4,DATA!$I$9:$I$9,$B$3)/1000</f>
        <v>0</v>
      </c>
      <c r="G16" s="150">
        <f>SUMIFS(DATA!$J$9:$J$9,DATA!$D$9:$D$9,B16,DATA!$B$9:$B$9,$G$4,DATA!$I$9:$I$9,$B$3)/1000</f>
        <v>0</v>
      </c>
      <c r="H16" s="150">
        <f>SUMIFS(DATA!$J$9:$J$9,DATA!$D$9:$D$9,B16,DATA!$B$9:$B$9,$H$4,DATA!$I$9:$I$9,$B$3)/1000</f>
        <v>0</v>
      </c>
      <c r="I16" s="150">
        <f>SUMIFS(DATA!$J$9:$J$9,DATA!$D$9:$D$9,B16,DATA!$B$9:$B$9,$I$4,DATA!$I$9:$I$9,$B$3)/1000</f>
        <v>0</v>
      </c>
      <c r="J16" s="150">
        <f>SUMIFS(DATA!$J$9:$J$9,DATA!$D$9:$D$9,B16,DATA!$B$9:$B$9,$J$4,DATA!$I$9:$I$9,$B$3)/1000</f>
        <v>0</v>
      </c>
      <c r="K16" s="150">
        <f>SUMIFS(DATA!$J$9:$J$9,DATA!$D$9:$D$9,B16,DATA!$B$9:$B$9,$K$4,DATA!$I$9:$I$9,$B$3)/1000</f>
        <v>0</v>
      </c>
      <c r="L16" s="150">
        <f>SUMIFS(DATA!$J$9:$J$9,DATA!$D$9:$D$9,B16,DATA!$B$9:$B$9,$L$4,DATA!$I$9:$I$9,$B$3)/1000</f>
        <v>0</v>
      </c>
      <c r="M16" s="150">
        <f>SUMIFS(DATA!$J$9:$J$9,DATA!$D$9:$D$9,B16,DATA!$B$9:$B$9,$M$4,DATA!$I$9:$I$9,$B$3)/1000</f>
        <v>0</v>
      </c>
      <c r="N16" s="150">
        <f>SUMIFS(DATA!$J$9:$J$9,DATA!$D$9:$D$9,B16,DATA!$B$9:$B$9,$N$4,DATA!$I$9:$I$9,$B$3)/1000</f>
        <v>0</v>
      </c>
      <c r="O16" s="150">
        <f>SUMIFS(DATA!$J$9:$J$9,DATA!$D$9:$D$9,B16,DATA!$B$9:$B$9,$O$4,DATA!$I$9:$I$9,$B$3)/1000</f>
        <v>0</v>
      </c>
      <c r="P16" s="150">
        <f>SUMIFS(DATA!$J$9:$J$9,DATA!$D$9:$D$9,B16,DATA!$B$9:$B$9,$P$4,DATA!$I$9:$I$9,$B$3)/1000</f>
        <v>0</v>
      </c>
      <c r="Q16" s="150">
        <f>SUMIFS(DATA!$J$9:$J$9,DATA!$D$9:$D$9,B16,DATA!$B$9:$B$9,$Q$4,DATA!$I$9:$I$9,$B$3)/1000</f>
        <v>0</v>
      </c>
      <c r="R16" s="150">
        <f>SUMIFS(DATA!$J$9:$J$9,DATA!$D$9:$D$9,B16,DATA!$B$9:$B$9,$R$4,DATA!$I$9:$I$9,$B$3)/1000</f>
        <v>0</v>
      </c>
      <c r="S16" s="150">
        <f>SUMIFS(DATA!$J$9:$J$9,DATA!$D$9:$D$9,B16,DATA!$B$9:$B$9,$S$4,DATA!$I$9:$I$9,$B$3)/1000</f>
        <v>0</v>
      </c>
      <c r="T16" s="150">
        <f>SUMIFS(DATA!$J$9:$J$9,DATA!$D$9:$D$9,B16,DATA!$B$9:$B$9,$T$4,DATA!$I$9:$I$9,$B$3)/1000</f>
        <v>0</v>
      </c>
      <c r="U16" s="150">
        <f>SUMIFS(DATA!$J$9:$J$9,DATA!$D$9:$D$9,B16,DATA!$B$9:$B$9,$U$4,DATA!$I$9:$I$9,$B$3)/1000</f>
        <v>0</v>
      </c>
      <c r="V16" s="150">
        <f>SUMIFS(DATA!$J$9:$J$9,DATA!$D$9:$D$9,B16,DATA!$B$9:$B$9,$V$4,DATA!$I$9:$I$9,$B$3)/1000</f>
        <v>0</v>
      </c>
      <c r="W16" s="150">
        <f>SUMIFS(DATA!$J$9:$J$9,DATA!$D$9:$D$9,B16,DATA!$B$9:$B$9,$W$4,DATA!$I$9:$I$9,$B$3)/1000</f>
        <v>0</v>
      </c>
      <c r="X16" s="150">
        <f>SUMIFS(DATA!$J$9:$J$9,DATA!$D$9:$D$9,B16,DATA!$B$9:$B$9,$X$4,DATA!$I$9:$I$9,$B$3)/1000</f>
        <v>0</v>
      </c>
      <c r="Y16" s="150">
        <f>SUMIFS(DATA!$J$9:$J$9,DATA!$D$9:$D$9,B16,DATA!$B$9:$B$9,$Y$4,DATA!$I$9:$I$9,$B$3)/1000</f>
        <v>0</v>
      </c>
      <c r="Z16" s="150">
        <f>SUMIFS(DATA!$J$9:$J$9,DATA!$D$9:$D$9,B16,DATA!$B$9:$B$9,$Z$4,DATA!$I$9:$I$9,$B$3)/1000</f>
        <v>0</v>
      </c>
      <c r="AA16" s="150">
        <f>SUMIFS(DATA!$J$9:$J$9,DATA!$D$9:$D$9,B16,DATA!$B$9:$B$9,$AA$4,DATA!$I$9:$I$9,$B$3)/1000</f>
        <v>0</v>
      </c>
      <c r="AB16" s="150">
        <f>SUMIFS(DATA!$J$9:$J$9,DATA!$D$9:$D$9,B16,DATA!$B$9:$B$9,$AB$4,DATA!$I$9:$I$9,$B$3)/1000</f>
        <v>0</v>
      </c>
      <c r="AC16" s="150">
        <f>SUMIFS(DATA!$J$9:$J$9,DATA!$D$9:$D$9,B16,DATA!$B$9:$B$9,$AC$4,DATA!$I$9:$I$9,$B$3)/1000</f>
        <v>0</v>
      </c>
      <c r="AD16" s="150">
        <f>SUMIFS(DATA!$J$9:$J$9,DATA!$D$9:$D$9,B16,DATA!$B$9:$B$9,$AD$4,DATA!$I$9:$I$9,$B$3)/1000</f>
        <v>0</v>
      </c>
      <c r="AE16" s="150">
        <f>SUMIFS(DATA!$J$9:$J$9,DATA!$D$9:$D$9,B16,DATA!$B$9:$B$9,$AE$4,DATA!$I$9:$I$9,$B$3)/1000</f>
        <v>0</v>
      </c>
      <c r="AF16" s="150">
        <f>SUMIFS(DATA!$J$9:$J$9,DATA!$D$9:$D$9,B16,DATA!$B$9:$B$9,$AF$4,DATA!$I$9:$I$9,$B$3)/1000</f>
        <v>0</v>
      </c>
      <c r="AG16" s="150">
        <f>SUMIFS(DATA!$J$9:$J$9,DATA!$D$9:$D$9,B16,DATA!$B$9:$B$9,$AG$4,DATA!$I$9:$I$9,$B$3)/1000</f>
        <v>0</v>
      </c>
      <c r="AH16" s="150">
        <f>SUMIFS(DATA!$J$9:$J$9,DATA!$D$9:$D$9,B16,DATA!$B$9:$B$9,$AH$4,DATA!$I$9:$I$9,$B$3)/1000</f>
        <v>0</v>
      </c>
      <c r="AI16" s="150">
        <f>SUMIFS(DATA!$J$9:$J$9,DATA!$D$9:$D$9,B16,DATA!$B$9:$B$9,$AI$4,DATA!$I$9:$I$9,$B$3)/1000</f>
        <v>0</v>
      </c>
      <c r="AJ16" s="150">
        <f>SUMIFS(DATA!$J$9:$J$9,DATA!$D$9:$D$9,B16,DATA!$B$9:$B$9,$AJ$4,DATA!$I$9:$I$9,$B$3)/1000</f>
        <v>0</v>
      </c>
      <c r="AK16" s="150">
        <f>SUMIFS(DATA!$J$9:$J$9,DATA!$D$9:$D$9,B16,DATA!$B$9:$B$9,$AK$4,DATA!$I$9:$I$9,$B$3)/1000</f>
        <v>0</v>
      </c>
      <c r="AL16" s="150">
        <f>SUMIFS(DATA!$J$9:$J$9,DATA!$D$9:$D$9,B16,DATA!$B$9:$B$9,$AL$4,DATA!$I$9:$I$9,$B$3)/1000</f>
        <v>0</v>
      </c>
      <c r="AM16" s="150">
        <f>SUMIFS(DATA!$J$9:$J$9,DATA!$D$9:$D$9,B16,DATA!$B$9:$B$9,$AM$4,DATA!$I$9:$I$9,$B$3)/1000</f>
        <v>0</v>
      </c>
      <c r="AN16" s="150">
        <f>SUMIFS(DATA!$J$9:$J$9,DATA!$D$9:$D$9,B16,DATA!$B$9:$B$9,$AN$4,DATA!$I$9:$I$9,$B$3)/1000</f>
        <v>0</v>
      </c>
      <c r="AP16" s="150">
        <f t="shared" si="0"/>
        <v>0</v>
      </c>
    </row>
    <row r="17" spans="1:42" x14ac:dyDescent="0.25">
      <c r="A17" s="226"/>
      <c r="B17" s="205" t="s">
        <v>144</v>
      </c>
      <c r="C17" s="150">
        <f>SUMIFS(DATA!$J$9:$J$9,DATA!$D$9:$D$9,B17,DATA!$B$9:$B$9,$C$4,DATA!$I$9:$I$9,$B$3)/1000</f>
        <v>0</v>
      </c>
      <c r="D17" s="150">
        <f>SUMIFS(DATA!$J$9:$J$9,DATA!$D$9:$D$9,B17,DATA!$B$9:$B$9,$D$4,DATA!$I$9:$I$9,$B$3)/1000</f>
        <v>0</v>
      </c>
      <c r="E17" s="150">
        <f>SUMIFS(DATA!$J$9:$J$9,DATA!$D$9:$D$9,B17,DATA!$B$9:$B$9,$E$4,DATA!$I$9:$I$9,$B$3)/1000</f>
        <v>0</v>
      </c>
      <c r="F17" s="150">
        <f>SUMIFS(DATA!$J$9:$J$9,DATA!$D$9:$D$9,B17,DATA!$B$9:$B$9,$F$4,DATA!$I$9:$I$9,$B$3)/1000</f>
        <v>0</v>
      </c>
      <c r="G17" s="150">
        <f>SUMIFS(DATA!$J$9:$J$9,DATA!$D$9:$D$9,B17,DATA!$B$9:$B$9,$G$4,DATA!$I$9:$I$9,$B$3)/1000</f>
        <v>0</v>
      </c>
      <c r="H17" s="150">
        <f>SUMIFS(DATA!$J$9:$J$9,DATA!$D$9:$D$9,B17,DATA!$B$9:$B$9,$H$4,DATA!$I$9:$I$9,$B$3)/1000</f>
        <v>0</v>
      </c>
      <c r="I17" s="150">
        <f>SUMIFS(DATA!$J$9:$J$9,DATA!$D$9:$D$9,B17,DATA!$B$9:$B$9,$I$4,DATA!$I$9:$I$9,$B$3)/1000</f>
        <v>0</v>
      </c>
      <c r="J17" s="150">
        <f>SUMIFS(DATA!$J$9:$J$9,DATA!$D$9:$D$9,B17,DATA!$B$9:$B$9,$J$4,DATA!$I$9:$I$9,$B$3)/1000</f>
        <v>0</v>
      </c>
      <c r="K17" s="150">
        <f>SUMIFS(DATA!$J$9:$J$9,DATA!$D$9:$D$9,B17,DATA!$B$9:$B$9,$K$4,DATA!$I$9:$I$9,$B$3)/1000</f>
        <v>0</v>
      </c>
      <c r="L17" s="150">
        <f>SUMIFS(DATA!$J$9:$J$9,DATA!$D$9:$D$9,B17,DATA!$B$9:$B$9,$L$4,DATA!$I$9:$I$9,$B$3)/1000</f>
        <v>0</v>
      </c>
      <c r="M17" s="150">
        <f>SUMIFS(DATA!$J$9:$J$9,DATA!$D$9:$D$9,B17,DATA!$B$9:$B$9,$M$4,DATA!$I$9:$I$9,$B$3)/1000</f>
        <v>0</v>
      </c>
      <c r="N17" s="150">
        <f>SUMIFS(DATA!$J$9:$J$9,DATA!$D$9:$D$9,B17,DATA!$B$9:$B$9,$N$4,DATA!$I$9:$I$9,$B$3)/1000</f>
        <v>0</v>
      </c>
      <c r="O17" s="150">
        <f>SUMIFS(DATA!$J$9:$J$9,DATA!$D$9:$D$9,B17,DATA!$B$9:$B$9,$O$4,DATA!$I$9:$I$9,$B$3)/1000</f>
        <v>0</v>
      </c>
      <c r="P17" s="150">
        <f>SUMIFS(DATA!$J$9:$J$9,DATA!$D$9:$D$9,B17,DATA!$B$9:$B$9,$P$4,DATA!$I$9:$I$9,$B$3)/1000</f>
        <v>0</v>
      </c>
      <c r="Q17" s="150">
        <f>SUMIFS(DATA!$J$9:$J$9,DATA!$D$9:$D$9,B17,DATA!$B$9:$B$9,$Q$4,DATA!$I$9:$I$9,$B$3)/1000</f>
        <v>0</v>
      </c>
      <c r="R17" s="150">
        <f>SUMIFS(DATA!$J$9:$J$9,DATA!$D$9:$D$9,B17,DATA!$B$9:$B$9,$R$4,DATA!$I$9:$I$9,$B$3)/1000</f>
        <v>0</v>
      </c>
      <c r="S17" s="150">
        <f>SUMIFS(DATA!$J$9:$J$9,DATA!$D$9:$D$9,B17,DATA!$B$9:$B$9,$S$4,DATA!$I$9:$I$9,$B$3)/1000</f>
        <v>0</v>
      </c>
      <c r="T17" s="150">
        <f>SUMIFS(DATA!$J$9:$J$9,DATA!$D$9:$D$9,B17,DATA!$B$9:$B$9,$T$4,DATA!$I$9:$I$9,$B$3)/1000</f>
        <v>0</v>
      </c>
      <c r="U17" s="150">
        <f>SUMIFS(DATA!$J$9:$J$9,DATA!$D$9:$D$9,B17,DATA!$B$9:$B$9,$U$4,DATA!$I$9:$I$9,$B$3)/1000</f>
        <v>0</v>
      </c>
      <c r="V17" s="150">
        <f>SUMIFS(DATA!$J$9:$J$9,DATA!$D$9:$D$9,B17,DATA!$B$9:$B$9,$V$4,DATA!$I$9:$I$9,$B$3)/1000</f>
        <v>0</v>
      </c>
      <c r="W17" s="150">
        <f>SUMIFS(DATA!$J$9:$J$9,DATA!$D$9:$D$9,B17,DATA!$B$9:$B$9,$W$4,DATA!$I$9:$I$9,$B$3)/1000</f>
        <v>0</v>
      </c>
      <c r="X17" s="150">
        <f>SUMIFS(DATA!$J$9:$J$9,DATA!$D$9:$D$9,B17,DATA!$B$9:$B$9,$X$4,DATA!$I$9:$I$9,$B$3)/1000</f>
        <v>0</v>
      </c>
      <c r="Y17" s="150">
        <f>SUMIFS(DATA!$J$9:$J$9,DATA!$D$9:$D$9,B17,DATA!$B$9:$B$9,$Y$4,DATA!$I$9:$I$9,$B$3)/1000</f>
        <v>0</v>
      </c>
      <c r="Z17" s="150">
        <f>SUMIFS(DATA!$J$9:$J$9,DATA!$D$9:$D$9,B17,DATA!$B$9:$B$9,$Z$4,DATA!$I$9:$I$9,$B$3)/1000</f>
        <v>0</v>
      </c>
      <c r="AA17" s="150">
        <f>SUMIFS(DATA!$J$9:$J$9,DATA!$D$9:$D$9,B17,DATA!$B$9:$B$9,$AA$4,DATA!$I$9:$I$9,$B$3)/1000</f>
        <v>0</v>
      </c>
      <c r="AB17" s="150">
        <f>SUMIFS(DATA!$J$9:$J$9,DATA!$D$9:$D$9,B17,DATA!$B$9:$B$9,$AB$4,DATA!$I$9:$I$9,$B$3)/1000</f>
        <v>0</v>
      </c>
      <c r="AC17" s="150">
        <f>SUMIFS(DATA!$J$9:$J$9,DATA!$D$9:$D$9,B17,DATA!$B$9:$B$9,$AC$4,DATA!$I$9:$I$9,$B$3)/1000</f>
        <v>0</v>
      </c>
      <c r="AD17" s="150">
        <f>SUMIFS(DATA!$J$9:$J$9,DATA!$D$9:$D$9,B17,DATA!$B$9:$B$9,$AD$4,DATA!$I$9:$I$9,$B$3)/1000</f>
        <v>0</v>
      </c>
      <c r="AE17" s="150">
        <f>SUMIFS(DATA!$J$9:$J$9,DATA!$D$9:$D$9,B17,DATA!$B$9:$B$9,$AE$4,DATA!$I$9:$I$9,$B$3)/1000</f>
        <v>0</v>
      </c>
      <c r="AF17" s="150">
        <f>SUMIFS(DATA!$J$9:$J$9,DATA!$D$9:$D$9,B17,DATA!$B$9:$B$9,$AF$4,DATA!$I$9:$I$9,$B$3)/1000</f>
        <v>0</v>
      </c>
      <c r="AG17" s="150">
        <f>SUMIFS(DATA!$J$9:$J$9,DATA!$D$9:$D$9,B17,DATA!$B$9:$B$9,$AG$4,DATA!$I$9:$I$9,$B$3)/1000</f>
        <v>0</v>
      </c>
      <c r="AH17" s="150">
        <f>SUMIFS(DATA!$J$9:$J$9,DATA!$D$9:$D$9,B17,DATA!$B$9:$B$9,$AH$4,DATA!$I$9:$I$9,$B$3)/1000</f>
        <v>0</v>
      </c>
      <c r="AI17" s="150">
        <f>SUMIFS(DATA!$J$9:$J$9,DATA!$D$9:$D$9,B17,DATA!$B$9:$B$9,$AI$4,DATA!$I$9:$I$9,$B$3)/1000</f>
        <v>0</v>
      </c>
      <c r="AJ17" s="150">
        <f>SUMIFS(DATA!$J$9:$J$9,DATA!$D$9:$D$9,B17,DATA!$B$9:$B$9,$AJ$4,DATA!$I$9:$I$9,$B$3)/1000</f>
        <v>0</v>
      </c>
      <c r="AK17" s="150">
        <f>SUMIFS(DATA!$J$9:$J$9,DATA!$D$9:$D$9,B17,DATA!$B$9:$B$9,$AK$4,DATA!$I$9:$I$9,$B$3)/1000</f>
        <v>0</v>
      </c>
      <c r="AL17" s="150">
        <f>SUMIFS(DATA!$J$9:$J$9,DATA!$D$9:$D$9,B17,DATA!$B$9:$B$9,$AL$4,DATA!$I$9:$I$9,$B$3)/1000</f>
        <v>0</v>
      </c>
      <c r="AM17" s="150">
        <f>SUMIFS(DATA!$J$9:$J$9,DATA!$D$9:$D$9,B17,DATA!$B$9:$B$9,$AM$4,DATA!$I$9:$I$9,$B$3)/1000</f>
        <v>0</v>
      </c>
      <c r="AN17" s="150">
        <f>SUMIFS(DATA!$J$9:$J$9,DATA!$D$9:$D$9,B17,DATA!$B$9:$B$9,$AN$4,DATA!$I$9:$I$9,$B$3)/1000</f>
        <v>0</v>
      </c>
      <c r="AP17" s="150">
        <f t="shared" si="0"/>
        <v>0</v>
      </c>
    </row>
    <row r="18" spans="1:42" x14ac:dyDescent="0.25">
      <c r="A18" s="226"/>
      <c r="B18" s="205" t="s">
        <v>163</v>
      </c>
      <c r="C18" s="150">
        <f>SUMIFS(DATA!$J$9:$J$9,DATA!$D$9:$D$9,B18,DATA!$B$9:$B$9,$C$4,DATA!$I$9:$I$9,$B$3)/1000</f>
        <v>0</v>
      </c>
      <c r="D18" s="150">
        <f>SUMIFS(DATA!$J$9:$J$9,DATA!$D$9:$D$9,B18,DATA!$B$9:$B$9,$D$4,DATA!$I$9:$I$9,$B$3)/1000</f>
        <v>0</v>
      </c>
      <c r="E18" s="150">
        <f>SUMIFS(DATA!$J$9:$J$9,DATA!$D$9:$D$9,B18,DATA!$B$9:$B$9,$E$4,DATA!$I$9:$I$9,$B$3)/1000</f>
        <v>0</v>
      </c>
      <c r="F18" s="150">
        <f>SUMIFS(DATA!$J$9:$J$9,DATA!$D$9:$D$9,B18,DATA!$B$9:$B$9,$F$4,DATA!$I$9:$I$9,$B$3)/1000</f>
        <v>0</v>
      </c>
      <c r="G18" s="150">
        <f>SUMIFS(DATA!$J$9:$J$9,DATA!$D$9:$D$9,B18,DATA!$B$9:$B$9,$G$4,DATA!$I$9:$I$9,$B$3)/1000</f>
        <v>0</v>
      </c>
      <c r="H18" s="150">
        <f>SUMIFS(DATA!$J$9:$J$9,DATA!$D$9:$D$9,B18,DATA!$B$9:$B$9,$H$4,DATA!$I$9:$I$9,$B$3)/1000</f>
        <v>0</v>
      </c>
      <c r="I18" s="150">
        <f>SUMIFS(DATA!$J$9:$J$9,DATA!$D$9:$D$9,B18,DATA!$B$9:$B$9,$I$4,DATA!$I$9:$I$9,$B$3)/1000</f>
        <v>0</v>
      </c>
      <c r="J18" s="150">
        <f>SUMIFS(DATA!$J$9:$J$9,DATA!$D$9:$D$9,B18,DATA!$B$9:$B$9,$J$4,DATA!$I$9:$I$9,$B$3)/1000</f>
        <v>0</v>
      </c>
      <c r="K18" s="150">
        <f>SUMIFS(DATA!$J$9:$J$9,DATA!$D$9:$D$9,B18,DATA!$B$9:$B$9,$K$4,DATA!$I$9:$I$9,$B$3)/1000</f>
        <v>0</v>
      </c>
      <c r="L18" s="150">
        <f>SUMIFS(DATA!$J$9:$J$9,DATA!$D$9:$D$9,B18,DATA!$B$9:$B$9,$L$4,DATA!$I$9:$I$9,$B$3)/1000</f>
        <v>0</v>
      </c>
      <c r="M18" s="150">
        <f>SUMIFS(DATA!$J$9:$J$9,DATA!$D$9:$D$9,B18,DATA!$B$9:$B$9,$M$4,DATA!$I$9:$I$9,$B$3)/1000</f>
        <v>0</v>
      </c>
      <c r="N18" s="150">
        <f>SUMIFS(DATA!$J$9:$J$9,DATA!$D$9:$D$9,B18,DATA!$B$9:$B$9,$N$4,DATA!$I$9:$I$9,$B$3)/1000</f>
        <v>0</v>
      </c>
      <c r="O18" s="150">
        <f>SUMIFS(DATA!$J$9:$J$9,DATA!$D$9:$D$9,B18,DATA!$B$9:$B$9,$O$4,DATA!$I$9:$I$9,$B$3)/1000</f>
        <v>0</v>
      </c>
      <c r="P18" s="150">
        <f>SUMIFS(DATA!$J$9:$J$9,DATA!$D$9:$D$9,B18,DATA!$B$9:$B$9,$P$4,DATA!$I$9:$I$9,$B$3)/1000</f>
        <v>0</v>
      </c>
      <c r="Q18" s="150">
        <f>SUMIFS(DATA!$J$9:$J$9,DATA!$D$9:$D$9,B18,DATA!$B$9:$B$9,$Q$4,DATA!$I$9:$I$9,$B$3)/1000</f>
        <v>0</v>
      </c>
      <c r="R18" s="150">
        <f>SUMIFS(DATA!$J$9:$J$9,DATA!$D$9:$D$9,B18,DATA!$B$9:$B$9,$R$4,DATA!$I$9:$I$9,$B$3)/1000</f>
        <v>0</v>
      </c>
      <c r="S18" s="150">
        <f>SUMIFS(DATA!$J$9:$J$9,DATA!$D$9:$D$9,B18,DATA!$B$9:$B$9,$S$4,DATA!$I$9:$I$9,$B$3)/1000</f>
        <v>0</v>
      </c>
      <c r="T18" s="150">
        <f>SUMIFS(DATA!$J$9:$J$9,DATA!$D$9:$D$9,B18,DATA!$B$9:$B$9,$T$4,DATA!$I$9:$I$9,$B$3)/1000</f>
        <v>0</v>
      </c>
      <c r="U18" s="150">
        <f>SUMIFS(DATA!$J$9:$J$9,DATA!$D$9:$D$9,B18,DATA!$B$9:$B$9,$U$4,DATA!$I$9:$I$9,$B$3)/1000</f>
        <v>0</v>
      </c>
      <c r="V18" s="150">
        <f>SUMIFS(DATA!$J$9:$J$9,DATA!$D$9:$D$9,B18,DATA!$B$9:$B$9,$V$4,DATA!$I$9:$I$9,$B$3)/1000</f>
        <v>0</v>
      </c>
      <c r="W18" s="150">
        <f>SUMIFS(DATA!$J$9:$J$9,DATA!$D$9:$D$9,B18,DATA!$B$9:$B$9,$W$4,DATA!$I$9:$I$9,$B$3)/1000</f>
        <v>0</v>
      </c>
      <c r="X18" s="150">
        <f>SUMIFS(DATA!$J$9:$J$9,DATA!$D$9:$D$9,B18,DATA!$B$9:$B$9,$X$4,DATA!$I$9:$I$9,$B$3)/1000</f>
        <v>0</v>
      </c>
      <c r="Y18" s="150">
        <f>SUMIFS(DATA!$J$9:$J$9,DATA!$D$9:$D$9,B18,DATA!$B$9:$B$9,$Y$4,DATA!$I$9:$I$9,$B$3)/1000</f>
        <v>0</v>
      </c>
      <c r="Z18" s="150">
        <f>SUMIFS(DATA!$J$9:$J$9,DATA!$D$9:$D$9,B18,DATA!$B$9:$B$9,$Z$4,DATA!$I$9:$I$9,$B$3)/1000</f>
        <v>0</v>
      </c>
      <c r="AA18" s="150">
        <f>SUMIFS(DATA!$J$9:$J$9,DATA!$D$9:$D$9,B18,DATA!$B$9:$B$9,$AA$4,DATA!$I$9:$I$9,$B$3)/1000</f>
        <v>0</v>
      </c>
      <c r="AB18" s="150">
        <f>SUMIFS(DATA!$J$9:$J$9,DATA!$D$9:$D$9,B18,DATA!$B$9:$B$9,$AB$4,DATA!$I$9:$I$9,$B$3)/1000</f>
        <v>0</v>
      </c>
      <c r="AC18" s="150">
        <f>SUMIFS(DATA!$J$9:$J$9,DATA!$D$9:$D$9,B18,DATA!$B$9:$B$9,$AC$4,DATA!$I$9:$I$9,$B$3)/1000</f>
        <v>0</v>
      </c>
      <c r="AD18" s="150">
        <f>SUMIFS(DATA!$J$9:$J$9,DATA!$D$9:$D$9,B18,DATA!$B$9:$B$9,$AD$4,DATA!$I$9:$I$9,$B$3)/1000</f>
        <v>0</v>
      </c>
      <c r="AE18" s="150">
        <f>SUMIFS(DATA!$J$9:$J$9,DATA!$D$9:$D$9,B18,DATA!$B$9:$B$9,$AE$4,DATA!$I$9:$I$9,$B$3)/1000</f>
        <v>0</v>
      </c>
      <c r="AF18" s="150">
        <f>SUMIFS(DATA!$J$9:$J$9,DATA!$D$9:$D$9,B18,DATA!$B$9:$B$9,$AF$4,DATA!$I$9:$I$9,$B$3)/1000</f>
        <v>0</v>
      </c>
      <c r="AG18" s="150">
        <f>SUMIFS(DATA!$J$9:$J$9,DATA!$D$9:$D$9,B18,DATA!$B$9:$B$9,$AG$4,DATA!$I$9:$I$9,$B$3)/1000</f>
        <v>0</v>
      </c>
      <c r="AH18" s="150">
        <f>SUMIFS(DATA!$J$9:$J$9,DATA!$D$9:$D$9,B18,DATA!$B$9:$B$9,$AH$4,DATA!$I$9:$I$9,$B$3)/1000</f>
        <v>0</v>
      </c>
      <c r="AI18" s="150">
        <f>SUMIFS(DATA!$J$9:$J$9,DATA!$D$9:$D$9,B18,DATA!$B$9:$B$9,$AI$4,DATA!$I$9:$I$9,$B$3)/1000</f>
        <v>0</v>
      </c>
      <c r="AJ18" s="150">
        <f>SUMIFS(DATA!$J$9:$J$9,DATA!$D$9:$D$9,B18,DATA!$B$9:$B$9,$AJ$4,DATA!$I$9:$I$9,$B$3)/1000</f>
        <v>0</v>
      </c>
      <c r="AK18" s="150">
        <f>SUMIFS(DATA!$J$9:$J$9,DATA!$D$9:$D$9,B18,DATA!$B$9:$B$9,$AK$4,DATA!$I$9:$I$9,$B$3)/1000</f>
        <v>0</v>
      </c>
      <c r="AL18" s="150">
        <f>SUMIFS(DATA!$J$9:$J$9,DATA!$D$9:$D$9,B18,DATA!$B$9:$B$9,$AL$4,DATA!$I$9:$I$9,$B$3)/1000</f>
        <v>0</v>
      </c>
      <c r="AM18" s="150">
        <f>SUMIFS(DATA!$J$9:$J$9,DATA!$D$9:$D$9,B18,DATA!$B$9:$B$9,$AM$4,DATA!$I$9:$I$9,$B$3)/1000</f>
        <v>0</v>
      </c>
      <c r="AN18" s="150">
        <f>SUMIFS(DATA!$J$9:$J$9,DATA!$D$9:$D$9,B18,DATA!$B$9:$B$9,$AN$4,DATA!$I$9:$I$9,$B$3)/1000</f>
        <v>0</v>
      </c>
      <c r="AP18" s="150">
        <f t="shared" si="0"/>
        <v>0</v>
      </c>
    </row>
    <row r="19" spans="1:42" x14ac:dyDescent="0.25">
      <c r="A19" s="226"/>
      <c r="B19" s="205" t="s">
        <v>165</v>
      </c>
      <c r="C19" s="150">
        <f>SUMIFS(DATA!$J$9:$J$9,DATA!$D$9:$D$9,B19,DATA!$B$9:$B$9,$C$4,DATA!$I$9:$I$9,$B$3)/1000</f>
        <v>0</v>
      </c>
      <c r="D19" s="150">
        <f>SUMIFS(DATA!$J$9:$J$9,DATA!$D$9:$D$9,B19,DATA!$B$9:$B$9,$D$4,DATA!$I$9:$I$9,$B$3)/1000</f>
        <v>0</v>
      </c>
      <c r="E19" s="150">
        <f>SUMIFS(DATA!$J$9:$J$9,DATA!$D$9:$D$9,B19,DATA!$B$9:$B$9,$E$4,DATA!$I$9:$I$9,$B$3)/1000</f>
        <v>0</v>
      </c>
      <c r="F19" s="150">
        <f>SUMIFS(DATA!$J$9:$J$9,DATA!$D$9:$D$9,B19,DATA!$B$9:$B$9,$F$4,DATA!$I$9:$I$9,$B$3)/1000</f>
        <v>0</v>
      </c>
      <c r="G19" s="150">
        <f>SUMIFS(DATA!$J$9:$J$9,DATA!$D$9:$D$9,B19,DATA!$B$9:$B$9,$G$4,DATA!$I$9:$I$9,$B$3)/1000</f>
        <v>0</v>
      </c>
      <c r="H19" s="150">
        <f>SUMIFS(DATA!$J$9:$J$9,DATA!$D$9:$D$9,B19,DATA!$B$9:$B$9,$H$4,DATA!$I$9:$I$9,$B$3)/1000</f>
        <v>0</v>
      </c>
      <c r="I19" s="150">
        <f>SUMIFS(DATA!$J$9:$J$9,DATA!$D$9:$D$9,B19,DATA!$B$9:$B$9,$I$4,DATA!$I$9:$I$9,$B$3)/1000</f>
        <v>0</v>
      </c>
      <c r="J19" s="150">
        <f>SUMIFS(DATA!$J$9:$J$9,DATA!$D$9:$D$9,B19,DATA!$B$9:$B$9,$J$4,DATA!$I$9:$I$9,$B$3)/1000</f>
        <v>0</v>
      </c>
      <c r="K19" s="150">
        <f>SUMIFS(DATA!$J$9:$J$9,DATA!$D$9:$D$9,B19,DATA!$B$9:$B$9,$K$4,DATA!$I$9:$I$9,$B$3)/1000</f>
        <v>0</v>
      </c>
      <c r="L19" s="150">
        <f>SUMIFS(DATA!$J$9:$J$9,DATA!$D$9:$D$9,B19,DATA!$B$9:$B$9,$L$4,DATA!$I$9:$I$9,$B$3)/1000</f>
        <v>0</v>
      </c>
      <c r="M19" s="150">
        <f>SUMIFS(DATA!$J$9:$J$9,DATA!$D$9:$D$9,B19,DATA!$B$9:$B$9,$M$4,DATA!$I$9:$I$9,$B$3)/1000</f>
        <v>0</v>
      </c>
      <c r="N19" s="150">
        <f>SUMIFS(DATA!$J$9:$J$9,DATA!$D$9:$D$9,B19,DATA!$B$9:$B$9,$N$4,DATA!$I$9:$I$9,$B$3)/1000</f>
        <v>0</v>
      </c>
      <c r="O19" s="150">
        <f>SUMIFS(DATA!$J$9:$J$9,DATA!$D$9:$D$9,B19,DATA!$B$9:$B$9,$O$4,DATA!$I$9:$I$9,$B$3)/1000</f>
        <v>0</v>
      </c>
      <c r="P19" s="150">
        <f>SUMIFS(DATA!$J$9:$J$9,DATA!$D$9:$D$9,B19,DATA!$B$9:$B$9,$P$4,DATA!$I$9:$I$9,$B$3)/1000</f>
        <v>0</v>
      </c>
      <c r="Q19" s="150">
        <f>SUMIFS(DATA!$J$9:$J$9,DATA!$D$9:$D$9,B19,DATA!$B$9:$B$9,$Q$4,DATA!$I$9:$I$9,$B$3)/1000</f>
        <v>0</v>
      </c>
      <c r="R19" s="150">
        <f>SUMIFS(DATA!$J$9:$J$9,DATA!$D$9:$D$9,B19,DATA!$B$9:$B$9,$R$4,DATA!$I$9:$I$9,$B$3)/1000</f>
        <v>0</v>
      </c>
      <c r="S19" s="150">
        <f>SUMIFS(DATA!$J$9:$J$9,DATA!$D$9:$D$9,B19,DATA!$B$9:$B$9,$S$4,DATA!$I$9:$I$9,$B$3)/1000</f>
        <v>0</v>
      </c>
      <c r="T19" s="150">
        <f>SUMIFS(DATA!$J$9:$J$9,DATA!$D$9:$D$9,B19,DATA!$B$9:$B$9,$T$4,DATA!$I$9:$I$9,$B$3)/1000</f>
        <v>0</v>
      </c>
      <c r="U19" s="150">
        <f>SUMIFS(DATA!$J$9:$J$9,DATA!$D$9:$D$9,B19,DATA!$B$9:$B$9,$U$4,DATA!$I$9:$I$9,$B$3)/1000</f>
        <v>0</v>
      </c>
      <c r="V19" s="150">
        <f>SUMIFS(DATA!$J$9:$J$9,DATA!$D$9:$D$9,B19,DATA!$B$9:$B$9,$V$4,DATA!$I$9:$I$9,$B$3)/1000</f>
        <v>0</v>
      </c>
      <c r="W19" s="150">
        <f>SUMIFS(DATA!$J$9:$J$9,DATA!$D$9:$D$9,B19,DATA!$B$9:$B$9,$W$4,DATA!$I$9:$I$9,$B$3)/1000</f>
        <v>0</v>
      </c>
      <c r="X19" s="150">
        <f>SUMIFS(DATA!$J$9:$J$9,DATA!$D$9:$D$9,B19,DATA!$B$9:$B$9,$X$4,DATA!$I$9:$I$9,$B$3)/1000</f>
        <v>0</v>
      </c>
      <c r="Y19" s="150">
        <f>SUMIFS(DATA!$J$9:$J$9,DATA!$D$9:$D$9,B19,DATA!$B$9:$B$9,$Y$4,DATA!$I$9:$I$9,$B$3)/1000</f>
        <v>0</v>
      </c>
      <c r="Z19" s="150">
        <f>SUMIFS(DATA!$J$9:$J$9,DATA!$D$9:$D$9,B19,DATA!$B$9:$B$9,$Z$4,DATA!$I$9:$I$9,$B$3)/1000</f>
        <v>0</v>
      </c>
      <c r="AA19" s="150">
        <f>SUMIFS(DATA!$J$9:$J$9,DATA!$D$9:$D$9,B19,DATA!$B$9:$B$9,$AA$4,DATA!$I$9:$I$9,$B$3)/1000</f>
        <v>0</v>
      </c>
      <c r="AB19" s="150">
        <f>SUMIFS(DATA!$J$9:$J$9,DATA!$D$9:$D$9,B19,DATA!$B$9:$B$9,$AB$4,DATA!$I$9:$I$9,$B$3)/1000</f>
        <v>0</v>
      </c>
      <c r="AC19" s="150">
        <f>SUMIFS(DATA!$J$9:$J$9,DATA!$D$9:$D$9,B19,DATA!$B$9:$B$9,$AC$4,DATA!$I$9:$I$9,$B$3)/1000</f>
        <v>0</v>
      </c>
      <c r="AD19" s="150">
        <f>SUMIFS(DATA!$J$9:$J$9,DATA!$D$9:$D$9,B19,DATA!$B$9:$B$9,$AD$4,DATA!$I$9:$I$9,$B$3)/1000</f>
        <v>0</v>
      </c>
      <c r="AE19" s="150">
        <f>SUMIFS(DATA!$J$9:$J$9,DATA!$D$9:$D$9,B19,DATA!$B$9:$B$9,$AE$4,DATA!$I$9:$I$9,$B$3)/1000</f>
        <v>0</v>
      </c>
      <c r="AF19" s="150">
        <f>SUMIFS(DATA!$J$9:$J$9,DATA!$D$9:$D$9,B19,DATA!$B$9:$B$9,$AF$4,DATA!$I$9:$I$9,$B$3)/1000</f>
        <v>0</v>
      </c>
      <c r="AG19" s="150">
        <f>SUMIFS(DATA!$J$9:$J$9,DATA!$D$9:$D$9,B19,DATA!$B$9:$B$9,$AG$4,DATA!$I$9:$I$9,$B$3)/1000</f>
        <v>0</v>
      </c>
      <c r="AH19" s="150">
        <f>SUMIFS(DATA!$J$9:$J$9,DATA!$D$9:$D$9,B19,DATA!$B$9:$B$9,$AH$4,DATA!$I$9:$I$9,$B$3)/1000</f>
        <v>0</v>
      </c>
      <c r="AI19" s="150">
        <f>SUMIFS(DATA!$J$9:$J$9,DATA!$D$9:$D$9,B19,DATA!$B$9:$B$9,$AI$4,DATA!$I$9:$I$9,$B$3)/1000</f>
        <v>0</v>
      </c>
      <c r="AJ19" s="150">
        <f>SUMIFS(DATA!$J$9:$J$9,DATA!$D$9:$D$9,B19,DATA!$B$9:$B$9,$AJ$4,DATA!$I$9:$I$9,$B$3)/1000</f>
        <v>0</v>
      </c>
      <c r="AK19" s="150">
        <f>SUMIFS(DATA!$J$9:$J$9,DATA!$D$9:$D$9,B19,DATA!$B$9:$B$9,$AK$4,DATA!$I$9:$I$9,$B$3)/1000</f>
        <v>0</v>
      </c>
      <c r="AL19" s="150">
        <f>SUMIFS(DATA!$J$9:$J$9,DATA!$D$9:$D$9,B19,DATA!$B$9:$B$9,$AL$4,DATA!$I$9:$I$9,$B$3)/1000</f>
        <v>0</v>
      </c>
      <c r="AM19" s="150">
        <f>SUMIFS(DATA!$J$9:$J$9,DATA!$D$9:$D$9,B19,DATA!$B$9:$B$9,$AM$4,DATA!$I$9:$I$9,$B$3)/1000</f>
        <v>0</v>
      </c>
      <c r="AN19" s="150">
        <f>SUMIFS(DATA!$J$9:$J$9,DATA!$D$9:$D$9,B19,DATA!$B$9:$B$9,$AN$4,DATA!$I$9:$I$9,$B$3)/1000</f>
        <v>0</v>
      </c>
      <c r="AP19" s="150">
        <f t="shared" si="0"/>
        <v>0</v>
      </c>
    </row>
    <row r="20" spans="1:42" x14ac:dyDescent="0.25">
      <c r="A20" s="226"/>
      <c r="B20" s="205" t="s">
        <v>148</v>
      </c>
      <c r="C20" s="150">
        <f>SUMIFS(DATA!$J$9:$J$9,DATA!$D$9:$D$9,B20,DATA!$B$9:$B$9,$C$4,DATA!$I$9:$I$9,$B$3)/1000</f>
        <v>0</v>
      </c>
      <c r="D20" s="150">
        <f>SUMIFS(DATA!$J$9:$J$9,DATA!$D$9:$D$9,B20,DATA!$B$9:$B$9,$D$4,DATA!$I$9:$I$9,$B$3)/1000</f>
        <v>0</v>
      </c>
      <c r="E20" s="150">
        <f>SUMIFS(DATA!$J$9:$J$9,DATA!$D$9:$D$9,B20,DATA!$B$9:$B$9,$E$4,DATA!$I$9:$I$9,$B$3)/1000</f>
        <v>0</v>
      </c>
      <c r="F20" s="150">
        <f>SUMIFS(DATA!$J$9:$J$9,DATA!$D$9:$D$9,B20,DATA!$B$9:$B$9,$F$4,DATA!$I$9:$I$9,$B$3)/1000</f>
        <v>0</v>
      </c>
      <c r="G20" s="150">
        <f>SUMIFS(DATA!$J$9:$J$9,DATA!$D$9:$D$9,B20,DATA!$B$9:$B$9,$G$4,DATA!$I$9:$I$9,$B$3)/1000</f>
        <v>0</v>
      </c>
      <c r="H20" s="150">
        <f>SUMIFS(DATA!$J$9:$J$9,DATA!$D$9:$D$9,B20,DATA!$B$9:$B$9,$H$4,DATA!$I$9:$I$9,$B$3)/1000</f>
        <v>0</v>
      </c>
      <c r="I20" s="150">
        <f>SUMIFS(DATA!$J$9:$J$9,DATA!$D$9:$D$9,B20,DATA!$B$9:$B$9,$I$4,DATA!$I$9:$I$9,$B$3)/1000</f>
        <v>0</v>
      </c>
      <c r="J20" s="150">
        <f>SUMIFS(DATA!$J$9:$J$9,DATA!$D$9:$D$9,B20,DATA!$B$9:$B$9,$J$4,DATA!$I$9:$I$9,$B$3)/1000</f>
        <v>0</v>
      </c>
      <c r="K20" s="150">
        <f>SUMIFS(DATA!$J$9:$J$9,DATA!$D$9:$D$9,B20,DATA!$B$9:$B$9,$K$4,DATA!$I$9:$I$9,$B$3)/1000</f>
        <v>0</v>
      </c>
      <c r="L20" s="150">
        <f>SUMIFS(DATA!$J$9:$J$9,DATA!$D$9:$D$9,B20,DATA!$B$9:$B$9,$L$4,DATA!$I$9:$I$9,$B$3)/1000</f>
        <v>0</v>
      </c>
      <c r="M20" s="150">
        <f>SUMIFS(DATA!$J$9:$J$9,DATA!$D$9:$D$9,B20,DATA!$B$9:$B$9,$M$4,DATA!$I$9:$I$9,$B$3)/1000</f>
        <v>0</v>
      </c>
      <c r="N20" s="150">
        <f>SUMIFS(DATA!$J$9:$J$9,DATA!$D$9:$D$9,B20,DATA!$B$9:$B$9,$N$4,DATA!$I$9:$I$9,$B$3)/1000</f>
        <v>0</v>
      </c>
      <c r="O20" s="150">
        <f>SUMIFS(DATA!$J$9:$J$9,DATA!$D$9:$D$9,B20,DATA!$B$9:$B$9,$O$4,DATA!$I$9:$I$9,$B$3)/1000</f>
        <v>0</v>
      </c>
      <c r="P20" s="150">
        <f>SUMIFS(DATA!$J$9:$J$9,DATA!$D$9:$D$9,B20,DATA!$B$9:$B$9,$P$4,DATA!$I$9:$I$9,$B$3)/1000</f>
        <v>0</v>
      </c>
      <c r="Q20" s="150">
        <f>SUMIFS(DATA!$J$9:$J$9,DATA!$D$9:$D$9,B20,DATA!$B$9:$B$9,$Q$4,DATA!$I$9:$I$9,$B$3)/1000</f>
        <v>0</v>
      </c>
      <c r="R20" s="150">
        <f>SUMIFS(DATA!$J$9:$J$9,DATA!$D$9:$D$9,B20,DATA!$B$9:$B$9,$R$4,DATA!$I$9:$I$9,$B$3)/1000</f>
        <v>0</v>
      </c>
      <c r="S20" s="150">
        <f>SUMIFS(DATA!$J$9:$J$9,DATA!$D$9:$D$9,B20,DATA!$B$9:$B$9,$S$4,DATA!$I$9:$I$9,$B$3)/1000</f>
        <v>0</v>
      </c>
      <c r="T20" s="150">
        <f>SUMIFS(DATA!$J$9:$J$9,DATA!$D$9:$D$9,B20,DATA!$B$9:$B$9,$T$4,DATA!$I$9:$I$9,$B$3)/1000</f>
        <v>0</v>
      </c>
      <c r="U20" s="150">
        <f>SUMIFS(DATA!$J$9:$J$9,DATA!$D$9:$D$9,B20,DATA!$B$9:$B$9,$U$4,DATA!$I$9:$I$9,$B$3)/1000</f>
        <v>0</v>
      </c>
      <c r="V20" s="150">
        <f>SUMIFS(DATA!$J$9:$J$9,DATA!$D$9:$D$9,B20,DATA!$B$9:$B$9,$V$4,DATA!$I$9:$I$9,$B$3)/1000</f>
        <v>0</v>
      </c>
      <c r="W20" s="150">
        <f>SUMIFS(DATA!$J$9:$J$9,DATA!$D$9:$D$9,B20,DATA!$B$9:$B$9,$W$4,DATA!$I$9:$I$9,$B$3)/1000</f>
        <v>0</v>
      </c>
      <c r="X20" s="150">
        <f>SUMIFS(DATA!$J$9:$J$9,DATA!$D$9:$D$9,B20,DATA!$B$9:$B$9,$X$4,DATA!$I$9:$I$9,$B$3)/1000</f>
        <v>0</v>
      </c>
      <c r="Y20" s="150">
        <f>SUMIFS(DATA!$J$9:$J$9,DATA!$D$9:$D$9,B20,DATA!$B$9:$B$9,$Y$4,DATA!$I$9:$I$9,$B$3)/1000</f>
        <v>0</v>
      </c>
      <c r="Z20" s="150">
        <f>SUMIFS(DATA!$J$9:$J$9,DATA!$D$9:$D$9,B20,DATA!$B$9:$B$9,$Z$4,DATA!$I$9:$I$9,$B$3)/1000</f>
        <v>0</v>
      </c>
      <c r="AA20" s="150">
        <f>SUMIFS(DATA!$J$9:$J$9,DATA!$D$9:$D$9,B20,DATA!$B$9:$B$9,$AA$4,DATA!$I$9:$I$9,$B$3)/1000</f>
        <v>0</v>
      </c>
      <c r="AB20" s="150">
        <f>SUMIFS(DATA!$J$9:$J$9,DATA!$D$9:$D$9,B20,DATA!$B$9:$B$9,$AB$4,DATA!$I$9:$I$9,$B$3)/1000</f>
        <v>0</v>
      </c>
      <c r="AC20" s="150">
        <f>SUMIFS(DATA!$J$9:$J$9,DATA!$D$9:$D$9,B20,DATA!$B$9:$B$9,$AC$4,DATA!$I$9:$I$9,$B$3)/1000</f>
        <v>0</v>
      </c>
      <c r="AD20" s="150">
        <f>SUMIFS(DATA!$J$9:$J$9,DATA!$D$9:$D$9,B20,DATA!$B$9:$B$9,$AD$4,DATA!$I$9:$I$9,$B$3)/1000</f>
        <v>0</v>
      </c>
      <c r="AE20" s="150">
        <f>SUMIFS(DATA!$J$9:$J$9,DATA!$D$9:$D$9,B20,DATA!$B$9:$B$9,$AE$4,DATA!$I$9:$I$9,$B$3)/1000</f>
        <v>0</v>
      </c>
      <c r="AF20" s="150">
        <f>SUMIFS(DATA!$J$9:$J$9,DATA!$D$9:$D$9,B20,DATA!$B$9:$B$9,$AF$4,DATA!$I$9:$I$9,$B$3)/1000</f>
        <v>0</v>
      </c>
      <c r="AG20" s="150">
        <f>SUMIFS(DATA!$J$9:$J$9,DATA!$D$9:$D$9,B20,DATA!$B$9:$B$9,$AG$4,DATA!$I$9:$I$9,$B$3)/1000</f>
        <v>0</v>
      </c>
      <c r="AH20" s="150">
        <f>SUMIFS(DATA!$J$9:$J$9,DATA!$D$9:$D$9,B20,DATA!$B$9:$B$9,$AH$4,DATA!$I$9:$I$9,$B$3)/1000</f>
        <v>0</v>
      </c>
      <c r="AI20" s="150">
        <f>SUMIFS(DATA!$J$9:$J$9,DATA!$D$9:$D$9,B20,DATA!$B$9:$B$9,$AI$4,DATA!$I$9:$I$9,$B$3)/1000</f>
        <v>0</v>
      </c>
      <c r="AJ20" s="150">
        <f>SUMIFS(DATA!$J$9:$J$9,DATA!$D$9:$D$9,B20,DATA!$B$9:$B$9,$AJ$4,DATA!$I$9:$I$9,$B$3)/1000</f>
        <v>0</v>
      </c>
      <c r="AK20" s="150">
        <f>SUMIFS(DATA!$J$9:$J$9,DATA!$D$9:$D$9,B20,DATA!$B$9:$B$9,$AK$4,DATA!$I$9:$I$9,$B$3)/1000</f>
        <v>0</v>
      </c>
      <c r="AL20" s="150">
        <f>SUMIFS(DATA!$J$9:$J$9,DATA!$D$9:$D$9,B20,DATA!$B$9:$B$9,$AL$4,DATA!$I$9:$I$9,$B$3)/1000</f>
        <v>0</v>
      </c>
      <c r="AM20" s="150">
        <f>SUMIFS(DATA!$J$9:$J$9,DATA!$D$9:$D$9,B20,DATA!$B$9:$B$9,$AM$4,DATA!$I$9:$I$9,$B$3)/1000</f>
        <v>0</v>
      </c>
      <c r="AN20" s="150">
        <f>SUMIFS(DATA!$J$9:$J$9,DATA!$D$9:$D$9,B20,DATA!$B$9:$B$9,$AN$4,DATA!$I$9:$I$9,$B$3)/1000</f>
        <v>0</v>
      </c>
      <c r="AP20" s="150">
        <f t="shared" si="0"/>
        <v>0</v>
      </c>
    </row>
    <row r="21" spans="1:42" x14ac:dyDescent="0.25">
      <c r="A21" s="226"/>
      <c r="B21" s="205" t="s">
        <v>161</v>
      </c>
      <c r="C21" s="150">
        <f>SUMIFS(DATA!$J$9:$J$9,DATA!$D$9:$D$9,B21,DATA!$B$9:$B$9,$C$4,DATA!$I$9:$I$9,$B$3)/1000</f>
        <v>0</v>
      </c>
      <c r="D21" s="150">
        <f>SUMIFS(DATA!$J$9:$J$9,DATA!$D$9:$D$9,B21,DATA!$B$9:$B$9,$D$4,DATA!$I$9:$I$9,$B$3)/1000</f>
        <v>0</v>
      </c>
      <c r="E21" s="150">
        <f>SUMIFS(DATA!$J$9:$J$9,DATA!$D$9:$D$9,B21,DATA!$B$9:$B$9,$E$4,DATA!$I$9:$I$9,$B$3)/1000</f>
        <v>0</v>
      </c>
      <c r="F21" s="150">
        <f>SUMIFS(DATA!$J$9:$J$9,DATA!$D$9:$D$9,B21,DATA!$B$9:$B$9,$F$4,DATA!$I$9:$I$9,$B$3)/1000</f>
        <v>0</v>
      </c>
      <c r="G21" s="150">
        <f>SUMIFS(DATA!$J$9:$J$9,DATA!$D$9:$D$9,B21,DATA!$B$9:$B$9,$G$4,DATA!$I$9:$I$9,$B$3)/1000</f>
        <v>0</v>
      </c>
      <c r="H21" s="150">
        <f>SUMIFS(DATA!$J$9:$J$9,DATA!$D$9:$D$9,B21,DATA!$B$9:$B$9,$H$4,DATA!$I$9:$I$9,$B$3)/1000</f>
        <v>0</v>
      </c>
      <c r="I21" s="150">
        <f>SUMIFS(DATA!$J$9:$J$9,DATA!$D$9:$D$9,B21,DATA!$B$9:$B$9,$I$4,DATA!$I$9:$I$9,$B$3)/1000</f>
        <v>0</v>
      </c>
      <c r="J21" s="150">
        <f>SUMIFS(DATA!$J$9:$J$9,DATA!$D$9:$D$9,B21,DATA!$B$9:$B$9,$J$4,DATA!$I$9:$I$9,$B$3)/1000</f>
        <v>0</v>
      </c>
      <c r="K21" s="150">
        <f>SUMIFS(DATA!$J$9:$J$9,DATA!$D$9:$D$9,B21,DATA!$B$9:$B$9,$K$4,DATA!$I$9:$I$9,$B$3)/1000</f>
        <v>0</v>
      </c>
      <c r="L21" s="150">
        <f>SUMIFS(DATA!$J$9:$J$9,DATA!$D$9:$D$9,B21,DATA!$B$9:$B$9,$L$4,DATA!$I$9:$I$9,$B$3)/1000</f>
        <v>0</v>
      </c>
      <c r="M21" s="150">
        <f>SUMIFS(DATA!$J$9:$J$9,DATA!$D$9:$D$9,B21,DATA!$B$9:$B$9,$M$4,DATA!$I$9:$I$9,$B$3)/1000</f>
        <v>0</v>
      </c>
      <c r="N21" s="150">
        <f>SUMIFS(DATA!$J$9:$J$9,DATA!$D$9:$D$9,B21,DATA!$B$9:$B$9,$N$4,DATA!$I$9:$I$9,$B$3)/1000</f>
        <v>0</v>
      </c>
      <c r="O21" s="150">
        <f>SUMIFS(DATA!$J$9:$J$9,DATA!$D$9:$D$9,B21,DATA!$B$9:$B$9,$O$4,DATA!$I$9:$I$9,$B$3)/1000</f>
        <v>0</v>
      </c>
      <c r="P21" s="150">
        <f>SUMIFS(DATA!$J$9:$J$9,DATA!$D$9:$D$9,B21,DATA!$B$9:$B$9,$P$4,DATA!$I$9:$I$9,$B$3)/1000</f>
        <v>0</v>
      </c>
      <c r="Q21" s="150">
        <f>SUMIFS(DATA!$J$9:$J$9,DATA!$D$9:$D$9,B21,DATA!$B$9:$B$9,$Q$4,DATA!$I$9:$I$9,$B$3)/1000</f>
        <v>0</v>
      </c>
      <c r="R21" s="150">
        <f>SUMIFS(DATA!$J$9:$J$9,DATA!$D$9:$D$9,B21,DATA!$B$9:$B$9,$R$4,DATA!$I$9:$I$9,$B$3)/1000</f>
        <v>0</v>
      </c>
      <c r="S21" s="150">
        <f>SUMIFS(DATA!$J$9:$J$9,DATA!$D$9:$D$9,B21,DATA!$B$9:$B$9,$S$4,DATA!$I$9:$I$9,$B$3)/1000</f>
        <v>0</v>
      </c>
      <c r="T21" s="150">
        <f>SUMIFS(DATA!$J$9:$J$9,DATA!$D$9:$D$9,B21,DATA!$B$9:$B$9,$T$4,DATA!$I$9:$I$9,$B$3)/1000</f>
        <v>0</v>
      </c>
      <c r="U21" s="150">
        <f>SUMIFS(DATA!$J$9:$J$9,DATA!$D$9:$D$9,B21,DATA!$B$9:$B$9,$U$4,DATA!$I$9:$I$9,$B$3)/1000</f>
        <v>0</v>
      </c>
      <c r="V21" s="150">
        <f>SUMIFS(DATA!$J$9:$J$9,DATA!$D$9:$D$9,B21,DATA!$B$9:$B$9,$V$4,DATA!$I$9:$I$9,$B$3)/1000</f>
        <v>0</v>
      </c>
      <c r="W21" s="150">
        <f>SUMIFS(DATA!$J$9:$J$9,DATA!$D$9:$D$9,B21,DATA!$B$9:$B$9,$W$4,DATA!$I$9:$I$9,$B$3)/1000</f>
        <v>0</v>
      </c>
      <c r="X21" s="150">
        <f>SUMIFS(DATA!$J$9:$J$9,DATA!$D$9:$D$9,B21,DATA!$B$9:$B$9,$X$4,DATA!$I$9:$I$9,$B$3)/1000</f>
        <v>0</v>
      </c>
      <c r="Y21" s="150">
        <f>SUMIFS(DATA!$J$9:$J$9,DATA!$D$9:$D$9,B21,DATA!$B$9:$B$9,$Y$4,DATA!$I$9:$I$9,$B$3)/1000</f>
        <v>0</v>
      </c>
      <c r="Z21" s="150">
        <f>SUMIFS(DATA!$J$9:$J$9,DATA!$D$9:$D$9,B21,DATA!$B$9:$B$9,$Z$4,DATA!$I$9:$I$9,$B$3)/1000</f>
        <v>0</v>
      </c>
      <c r="AA21" s="150">
        <f>SUMIFS(DATA!$J$9:$J$9,DATA!$D$9:$D$9,B21,DATA!$B$9:$B$9,$AA$4,DATA!$I$9:$I$9,$B$3)/1000</f>
        <v>0</v>
      </c>
      <c r="AB21" s="150">
        <f>SUMIFS(DATA!$J$9:$J$9,DATA!$D$9:$D$9,B21,DATA!$B$9:$B$9,$AB$4,DATA!$I$9:$I$9,$B$3)/1000</f>
        <v>0</v>
      </c>
      <c r="AC21" s="150">
        <f>SUMIFS(DATA!$J$9:$J$9,DATA!$D$9:$D$9,B21,DATA!$B$9:$B$9,$AC$4,DATA!$I$9:$I$9,$B$3)/1000</f>
        <v>0</v>
      </c>
      <c r="AD21" s="150">
        <f>SUMIFS(DATA!$J$9:$J$9,DATA!$D$9:$D$9,B21,DATA!$B$9:$B$9,$AD$4,DATA!$I$9:$I$9,$B$3)/1000</f>
        <v>0</v>
      </c>
      <c r="AE21" s="150">
        <f>SUMIFS(DATA!$J$9:$J$9,DATA!$D$9:$D$9,B21,DATA!$B$9:$B$9,$AE$4,DATA!$I$9:$I$9,$B$3)/1000</f>
        <v>0</v>
      </c>
      <c r="AF21" s="150">
        <f>SUMIFS(DATA!$J$9:$J$9,DATA!$D$9:$D$9,B21,DATA!$B$9:$B$9,$AF$4,DATA!$I$9:$I$9,$B$3)/1000</f>
        <v>0</v>
      </c>
      <c r="AG21" s="150">
        <f>SUMIFS(DATA!$J$9:$J$9,DATA!$D$9:$D$9,B21,DATA!$B$9:$B$9,$AG$4,DATA!$I$9:$I$9,$B$3)/1000</f>
        <v>0</v>
      </c>
      <c r="AH21" s="150">
        <f>SUMIFS(DATA!$J$9:$J$9,DATA!$D$9:$D$9,B21,DATA!$B$9:$B$9,$AH$4,DATA!$I$9:$I$9,$B$3)/1000</f>
        <v>0</v>
      </c>
      <c r="AI21" s="150">
        <f>SUMIFS(DATA!$J$9:$J$9,DATA!$D$9:$D$9,B21,DATA!$B$9:$B$9,$AI$4,DATA!$I$9:$I$9,$B$3)/1000</f>
        <v>0</v>
      </c>
      <c r="AJ21" s="150">
        <f>SUMIFS(DATA!$J$9:$J$9,DATA!$D$9:$D$9,B21,DATA!$B$9:$B$9,$AJ$4,DATA!$I$9:$I$9,$B$3)/1000</f>
        <v>0</v>
      </c>
      <c r="AK21" s="150">
        <f>SUMIFS(DATA!$J$9:$J$9,DATA!$D$9:$D$9,B21,DATA!$B$9:$B$9,$AK$4,DATA!$I$9:$I$9,$B$3)/1000</f>
        <v>0</v>
      </c>
      <c r="AL21" s="150">
        <f>SUMIFS(DATA!$J$9:$J$9,DATA!$D$9:$D$9,B21,DATA!$B$9:$B$9,$AL$4,DATA!$I$9:$I$9,$B$3)/1000</f>
        <v>0</v>
      </c>
      <c r="AM21" s="150">
        <f>SUMIFS(DATA!$J$9:$J$9,DATA!$D$9:$D$9,B21,DATA!$B$9:$B$9,$AM$4,DATA!$I$9:$I$9,$B$3)/1000</f>
        <v>0</v>
      </c>
      <c r="AN21" s="150">
        <f>SUMIFS(DATA!$J$9:$J$9,DATA!$D$9:$D$9,B21,DATA!$B$9:$B$9,$AN$4,DATA!$I$9:$I$9,$B$3)/1000</f>
        <v>0</v>
      </c>
      <c r="AP21" s="150">
        <f t="shared" si="0"/>
        <v>0</v>
      </c>
    </row>
    <row r="22" spans="1:42" x14ac:dyDescent="0.25">
      <c r="A22" s="226"/>
      <c r="B22" s="223" t="s">
        <v>169</v>
      </c>
      <c r="C22" s="150">
        <f>SUMIFS(DATA!$J$9:$J$9,DATA!$D$9:$D$9,B22,DATA!$B$9:$B$9,$C$4,DATA!$I$9:$I$9,$B$3)/1000</f>
        <v>0</v>
      </c>
      <c r="D22" s="150">
        <f>SUMIFS(DATA!$J$9:$J$9,DATA!$D$9:$D$9,B22,DATA!$B$9:$B$9,$D$4,DATA!$I$9:$I$9,$B$3)/1000</f>
        <v>0</v>
      </c>
      <c r="E22" s="150">
        <f>SUMIFS(DATA!$J$9:$J$9,DATA!$D$9:$D$9,B22,DATA!$B$9:$B$9,$E$4,DATA!$I$9:$I$9,$B$3)/1000</f>
        <v>0</v>
      </c>
      <c r="F22" s="150">
        <f>SUMIFS(DATA!$J$9:$J$9,DATA!$D$9:$D$9,B22,DATA!$B$9:$B$9,$F$4,DATA!$I$9:$I$9,$B$3)/1000</f>
        <v>0</v>
      </c>
      <c r="G22" s="150">
        <f>SUMIFS(DATA!$J$9:$J$9,DATA!$D$9:$D$9,B22,DATA!$B$9:$B$9,$G$4,DATA!$I$9:$I$9,$B$3)/1000</f>
        <v>0</v>
      </c>
      <c r="H22" s="150">
        <f>SUMIFS(DATA!$J$9:$J$9,DATA!$D$9:$D$9,B22,DATA!$B$9:$B$9,$H$4,DATA!$I$9:$I$9,$B$3)/1000</f>
        <v>0</v>
      </c>
      <c r="I22" s="150">
        <f>SUMIFS(DATA!$J$9:$J$9,DATA!$D$9:$D$9,B22,DATA!$B$9:$B$9,$I$4,DATA!$I$9:$I$9,$B$3)/1000</f>
        <v>0</v>
      </c>
      <c r="J22" s="150">
        <f>SUMIFS(DATA!$J$9:$J$9,DATA!$D$9:$D$9,B22,DATA!$B$9:$B$9,$J$4,DATA!$I$9:$I$9,$B$3)/1000</f>
        <v>0</v>
      </c>
      <c r="K22" s="150">
        <f>SUMIFS(DATA!$J$9:$J$9,DATA!$D$9:$D$9,B22,DATA!$B$9:$B$9,$K$4,DATA!$I$9:$I$9,$B$3)/1000</f>
        <v>0</v>
      </c>
      <c r="L22" s="150">
        <f>SUMIFS(DATA!$J$9:$J$9,DATA!$D$9:$D$9,B22,DATA!$B$9:$B$9,$L$4,DATA!$I$9:$I$9,$B$3)/1000</f>
        <v>0</v>
      </c>
      <c r="M22" s="150">
        <f>SUMIFS(DATA!$J$9:$J$9,DATA!$D$9:$D$9,B22,DATA!$B$9:$B$9,$M$4,DATA!$I$9:$I$9,$B$3)/1000</f>
        <v>0</v>
      </c>
      <c r="N22" s="150">
        <f>SUMIFS(DATA!$J$9:$J$9,DATA!$D$9:$D$9,B22,DATA!$B$9:$B$9,$N$4,DATA!$I$9:$I$9,$B$3)/1000</f>
        <v>0</v>
      </c>
      <c r="O22" s="150">
        <f>SUMIFS(DATA!$J$9:$J$9,DATA!$D$9:$D$9,B22,DATA!$B$9:$B$9,$O$4,DATA!$I$9:$I$9,$B$3)/1000</f>
        <v>0</v>
      </c>
      <c r="P22" s="150">
        <f>SUMIFS(DATA!$J$9:$J$9,DATA!$D$9:$D$9,B22,DATA!$B$9:$B$9,$P$4,DATA!$I$9:$I$9,$B$3)/1000</f>
        <v>0</v>
      </c>
      <c r="Q22" s="150">
        <f>SUMIFS(DATA!$J$9:$J$9,DATA!$D$9:$D$9,B22,DATA!$B$9:$B$9,$Q$4,DATA!$I$9:$I$9,$B$3)/1000</f>
        <v>0</v>
      </c>
      <c r="R22" s="150">
        <f>SUMIFS(DATA!$J$9:$J$9,DATA!$D$9:$D$9,B22,DATA!$B$9:$B$9,$R$4,DATA!$I$9:$I$9,$B$3)/1000</f>
        <v>0</v>
      </c>
      <c r="S22" s="150">
        <f>SUMIFS(DATA!$J$9:$J$9,DATA!$D$9:$D$9,B22,DATA!$B$9:$B$9,$S$4,DATA!$I$9:$I$9,$B$3)/1000</f>
        <v>0</v>
      </c>
      <c r="T22" s="150">
        <f>SUMIFS(DATA!$J$9:$J$9,DATA!$D$9:$D$9,B22,DATA!$B$9:$B$9,$T$4,DATA!$I$9:$I$9,$B$3)/1000</f>
        <v>0</v>
      </c>
      <c r="U22" s="150">
        <f>SUMIFS(DATA!$J$9:$J$9,DATA!$D$9:$D$9,B22,DATA!$B$9:$B$9,$U$4,DATA!$I$9:$I$9,$B$3)/1000</f>
        <v>0</v>
      </c>
      <c r="V22" s="150">
        <f>SUMIFS(DATA!$J$9:$J$9,DATA!$D$9:$D$9,B22,DATA!$B$9:$B$9,$V$4,DATA!$I$9:$I$9,$B$3)/1000</f>
        <v>0</v>
      </c>
      <c r="W22" s="150">
        <f>SUMIFS(DATA!$J$9:$J$9,DATA!$D$9:$D$9,B22,DATA!$B$9:$B$9,$W$4,DATA!$I$9:$I$9,$B$3)/1000</f>
        <v>0</v>
      </c>
      <c r="X22" s="150">
        <f>SUMIFS(DATA!$J$9:$J$9,DATA!$D$9:$D$9,B22,DATA!$B$9:$B$9,$X$4,DATA!$I$9:$I$9,$B$3)/1000</f>
        <v>0</v>
      </c>
      <c r="Y22" s="150">
        <f>SUMIFS(DATA!$J$9:$J$9,DATA!$D$9:$D$9,B22,DATA!$B$9:$B$9,$Y$4,DATA!$I$9:$I$9,$B$3)/1000</f>
        <v>0</v>
      </c>
      <c r="Z22" s="150">
        <f>SUMIFS(DATA!$J$9:$J$9,DATA!$D$9:$D$9,B22,DATA!$B$9:$B$9,$Z$4,DATA!$I$9:$I$9,$B$3)/1000</f>
        <v>0</v>
      </c>
      <c r="AA22" s="150">
        <f>SUMIFS(DATA!$J$9:$J$9,DATA!$D$9:$D$9,B22,DATA!$B$9:$B$9,$AA$4,DATA!$I$9:$I$9,$B$3)/1000</f>
        <v>0</v>
      </c>
      <c r="AB22" s="150">
        <f>SUMIFS(DATA!$J$9:$J$9,DATA!$D$9:$D$9,B22,DATA!$B$9:$B$9,$AB$4,DATA!$I$9:$I$9,$B$3)/1000</f>
        <v>0</v>
      </c>
      <c r="AC22" s="150">
        <f>SUMIFS(DATA!$J$9:$J$9,DATA!$D$9:$D$9,B22,DATA!$B$9:$B$9,$AC$4,DATA!$I$9:$I$9,$B$3)/1000</f>
        <v>0</v>
      </c>
      <c r="AD22" s="150">
        <f>SUMIFS(DATA!$J$9:$J$9,DATA!$D$9:$D$9,B22,DATA!$B$9:$B$9,$AD$4,DATA!$I$9:$I$9,$B$3)/1000</f>
        <v>0</v>
      </c>
      <c r="AE22" s="150">
        <f>SUMIFS(DATA!$J$9:$J$9,DATA!$D$9:$D$9,B22,DATA!$B$9:$B$9,$AE$4,DATA!$I$9:$I$9,$B$3)/1000</f>
        <v>0</v>
      </c>
      <c r="AF22" s="150">
        <f>SUMIFS(DATA!$J$9:$J$9,DATA!$D$9:$D$9,B22,DATA!$B$9:$B$9,$AF$4,DATA!$I$9:$I$9,$B$3)/1000</f>
        <v>0</v>
      </c>
      <c r="AG22" s="150">
        <f>SUMIFS(DATA!$J$9:$J$9,DATA!$D$9:$D$9,B22,DATA!$B$9:$B$9,$AG$4,DATA!$I$9:$I$9,$B$3)/1000</f>
        <v>0</v>
      </c>
      <c r="AH22" s="150">
        <f>SUMIFS(DATA!$J$9:$J$9,DATA!$D$9:$D$9,B22,DATA!$B$9:$B$9,$AH$4,DATA!$I$9:$I$9,$B$3)/1000</f>
        <v>0</v>
      </c>
      <c r="AI22" s="150">
        <f>SUMIFS(DATA!$J$9:$J$9,DATA!$D$9:$D$9,B22,DATA!$B$9:$B$9,$AI$4,DATA!$I$9:$I$9,$B$3)/1000</f>
        <v>0</v>
      </c>
      <c r="AJ22" s="150">
        <f>SUMIFS(DATA!$J$9:$J$9,DATA!$D$9:$D$9,B22,DATA!$B$9:$B$9,$AJ$4,DATA!$I$9:$I$9,$B$3)/1000</f>
        <v>0</v>
      </c>
      <c r="AK22" s="150">
        <f>SUMIFS(DATA!$J$9:$J$9,DATA!$D$9:$D$9,B22,DATA!$B$9:$B$9,$AK$4,DATA!$I$9:$I$9,$B$3)/1000</f>
        <v>0</v>
      </c>
      <c r="AL22" s="150">
        <f>SUMIFS(DATA!$J$9:$J$9,DATA!$D$9:$D$9,B22,DATA!$B$9:$B$9,$AL$4,DATA!$I$9:$I$9,$B$3)/1000</f>
        <v>0</v>
      </c>
      <c r="AM22" s="150">
        <f>SUMIFS(DATA!$J$9:$J$9,DATA!$D$9:$D$9,B22,DATA!$B$9:$B$9,$AM$4,DATA!$I$9:$I$9,$B$3)/1000</f>
        <v>0</v>
      </c>
      <c r="AN22" s="150">
        <f>SUMIFS(DATA!$J$9:$J$9,DATA!$D$9:$D$9,B22,DATA!$B$9:$B$9,$AN$4,DATA!$I$9:$I$9,$B$3)/1000</f>
        <v>0</v>
      </c>
      <c r="AP22" s="150">
        <f t="shared" si="0"/>
        <v>0</v>
      </c>
    </row>
    <row r="23" spans="1:42" x14ac:dyDescent="0.25">
      <c r="A23" s="226"/>
      <c r="B23" s="222" t="s">
        <v>168</v>
      </c>
      <c r="C23" s="150">
        <f>SUMIFS(DATA!$J$9:$J$9,DATA!$D$9:$D$9,B23,DATA!$B$9:$B$9,$C$4,DATA!$I$9:$I$9,$B$3)/1000</f>
        <v>0</v>
      </c>
      <c r="D23" s="150">
        <f>SUMIFS(DATA!$J$9:$J$9,DATA!$D$9:$D$9,B23,DATA!$B$9:$B$9,$D$4,DATA!$I$9:$I$9,$B$3)/1000</f>
        <v>0</v>
      </c>
      <c r="E23" s="150">
        <f>SUMIFS(DATA!$J$9:$J$9,DATA!$D$9:$D$9,B23,DATA!$B$9:$B$9,$E$4,DATA!$I$9:$I$9,$B$3)/1000</f>
        <v>0</v>
      </c>
      <c r="F23" s="150">
        <f>SUMIFS(DATA!$J$9:$J$9,DATA!$D$9:$D$9,B23,DATA!$B$9:$B$9,$F$4,DATA!$I$9:$I$9,$B$3)/1000</f>
        <v>0</v>
      </c>
      <c r="G23" s="150">
        <f>SUMIFS(DATA!$J$9:$J$9,DATA!$D$9:$D$9,B23,DATA!$B$9:$B$9,$G$4,DATA!$I$9:$I$9,$B$3)/1000</f>
        <v>0</v>
      </c>
      <c r="H23" s="150">
        <f>SUMIFS(DATA!$J$9:$J$9,DATA!$D$9:$D$9,B23,DATA!$B$9:$B$9,$H$4,DATA!$I$9:$I$9,$B$3)/1000</f>
        <v>0</v>
      </c>
      <c r="I23" s="150">
        <f>SUMIFS(DATA!$J$9:$J$9,DATA!$D$9:$D$9,B23,DATA!$B$9:$B$9,$I$4,DATA!$I$9:$I$9,$B$3)/1000</f>
        <v>0</v>
      </c>
      <c r="J23" s="150">
        <f>SUMIFS(DATA!$J$9:$J$9,DATA!$D$9:$D$9,B23,DATA!$B$9:$B$9,$J$4,DATA!$I$9:$I$9,$B$3)/1000</f>
        <v>0</v>
      </c>
      <c r="K23" s="150">
        <f>SUMIFS(DATA!$J$9:$J$9,DATA!$D$9:$D$9,B23,DATA!$B$9:$B$9,$K$4,DATA!$I$9:$I$9,$B$3)/1000</f>
        <v>0</v>
      </c>
      <c r="L23" s="150">
        <f>SUMIFS(DATA!$J$9:$J$9,DATA!$D$9:$D$9,B23,DATA!$B$9:$B$9,$L$4,DATA!$I$9:$I$9,$B$3)/1000</f>
        <v>0</v>
      </c>
      <c r="M23" s="150">
        <f>SUMIFS(DATA!$J$9:$J$9,DATA!$D$9:$D$9,B23,DATA!$B$9:$B$9,$M$4,DATA!$I$9:$I$9,$B$3)/1000</f>
        <v>0</v>
      </c>
      <c r="N23" s="150">
        <f>SUMIFS(DATA!$J$9:$J$9,DATA!$D$9:$D$9,B23,DATA!$B$9:$B$9,$N$4,DATA!$I$9:$I$9,$B$3)/1000</f>
        <v>0</v>
      </c>
      <c r="O23" s="150">
        <f>SUMIFS(DATA!$J$9:$J$9,DATA!$D$9:$D$9,B23,DATA!$B$9:$B$9,$O$4,DATA!$I$9:$I$9,$B$3)/1000</f>
        <v>0</v>
      </c>
      <c r="P23" s="150">
        <f>SUMIFS(DATA!$J$9:$J$9,DATA!$D$9:$D$9,B23,DATA!$B$9:$B$9,$P$4,DATA!$I$9:$I$9,$B$3)/1000</f>
        <v>0</v>
      </c>
      <c r="Q23" s="150">
        <f>SUMIFS(DATA!$J$9:$J$9,DATA!$D$9:$D$9,B23,DATA!$B$9:$B$9,$Q$4,DATA!$I$9:$I$9,$B$3)/1000</f>
        <v>0</v>
      </c>
      <c r="R23" s="150">
        <f>SUMIFS(DATA!$J$9:$J$9,DATA!$D$9:$D$9,B23,DATA!$B$9:$B$9,$R$4,DATA!$I$9:$I$9,$B$3)/1000</f>
        <v>0</v>
      </c>
      <c r="S23" s="150">
        <f>SUMIFS(DATA!$J$9:$J$9,DATA!$D$9:$D$9,B23,DATA!$B$9:$B$9,$S$4,DATA!$I$9:$I$9,$B$3)/1000</f>
        <v>0</v>
      </c>
      <c r="T23" s="150">
        <f>SUMIFS(DATA!$J$9:$J$9,DATA!$D$9:$D$9,B23,DATA!$B$9:$B$9,$T$4,DATA!$I$9:$I$9,$B$3)/1000</f>
        <v>0</v>
      </c>
      <c r="U23" s="150">
        <f>SUMIFS(DATA!$J$9:$J$9,DATA!$D$9:$D$9,B23,DATA!$B$9:$B$9,$U$4,DATA!$I$9:$I$9,$B$3)/1000</f>
        <v>0</v>
      </c>
      <c r="V23" s="150">
        <f>SUMIFS(DATA!$J$9:$J$9,DATA!$D$9:$D$9,B23,DATA!$B$9:$B$9,$V$4,DATA!$I$9:$I$9,$B$3)/1000</f>
        <v>0</v>
      </c>
      <c r="W23" s="150">
        <f>SUMIFS(DATA!$J$9:$J$9,DATA!$D$9:$D$9,B23,DATA!$B$9:$B$9,$W$4,DATA!$I$9:$I$9,$B$3)/1000</f>
        <v>0</v>
      </c>
      <c r="X23" s="150">
        <f>SUMIFS(DATA!$J$9:$J$9,DATA!$D$9:$D$9,B23,DATA!$B$9:$B$9,$X$4,DATA!$I$9:$I$9,$B$3)/1000</f>
        <v>0</v>
      </c>
      <c r="Y23" s="150">
        <f>SUMIFS(DATA!$J$9:$J$9,DATA!$D$9:$D$9,B23,DATA!$B$9:$B$9,$Y$4,DATA!$I$9:$I$9,$B$3)/1000</f>
        <v>0</v>
      </c>
      <c r="Z23" s="150">
        <f>SUMIFS(DATA!$J$9:$J$9,DATA!$D$9:$D$9,B23,DATA!$B$9:$B$9,$Z$4,DATA!$I$9:$I$9,$B$3)/1000</f>
        <v>0</v>
      </c>
      <c r="AA23" s="150">
        <f>SUMIFS(DATA!$J$9:$J$9,DATA!$D$9:$D$9,B23,DATA!$B$9:$B$9,$AA$4,DATA!$I$9:$I$9,$B$3)/1000</f>
        <v>0</v>
      </c>
      <c r="AB23" s="150">
        <f>SUMIFS(DATA!$J$9:$J$9,DATA!$D$9:$D$9,B23,DATA!$B$9:$B$9,$AB$4,DATA!$I$9:$I$9,$B$3)/1000</f>
        <v>0</v>
      </c>
      <c r="AC23" s="150">
        <f>SUMIFS(DATA!$J$9:$J$9,DATA!$D$9:$D$9,B23,DATA!$B$9:$B$9,$AC$4,DATA!$I$9:$I$9,$B$3)/1000</f>
        <v>0</v>
      </c>
      <c r="AD23" s="150">
        <f>SUMIFS(DATA!$J$9:$J$9,DATA!$D$9:$D$9,B23,DATA!$B$9:$B$9,$AD$4,DATA!$I$9:$I$9,$B$3)/1000</f>
        <v>0</v>
      </c>
      <c r="AE23" s="150">
        <f>SUMIFS(DATA!$J$9:$J$9,DATA!$D$9:$D$9,B23,DATA!$B$9:$B$9,$AE$4,DATA!$I$9:$I$9,$B$3)/1000</f>
        <v>0</v>
      </c>
      <c r="AF23" s="150">
        <f>SUMIFS(DATA!$J$9:$J$9,DATA!$D$9:$D$9,B23,DATA!$B$9:$B$9,$AF$4,DATA!$I$9:$I$9,$B$3)/1000</f>
        <v>0</v>
      </c>
      <c r="AG23" s="150">
        <f>SUMIFS(DATA!$J$9:$J$9,DATA!$D$9:$D$9,B23,DATA!$B$9:$B$9,$AG$4,DATA!$I$9:$I$9,$B$3)/1000</f>
        <v>0</v>
      </c>
      <c r="AH23" s="150">
        <f>SUMIFS(DATA!$J$9:$J$9,DATA!$D$9:$D$9,B23,DATA!$B$9:$B$9,$AH$4,DATA!$I$9:$I$9,$B$3)/1000</f>
        <v>0</v>
      </c>
      <c r="AI23" s="150">
        <f>SUMIFS(DATA!$J$9:$J$9,DATA!$D$9:$D$9,B23,DATA!$B$9:$B$9,$AI$4,DATA!$I$9:$I$9,$B$3)/1000</f>
        <v>0</v>
      </c>
      <c r="AJ23" s="150">
        <f>SUMIFS(DATA!$J$9:$J$9,DATA!$D$9:$D$9,B23,DATA!$B$9:$B$9,$AJ$4,DATA!$I$9:$I$9,$B$3)/1000</f>
        <v>0</v>
      </c>
      <c r="AK23" s="150">
        <f>SUMIFS(DATA!$J$9:$J$9,DATA!$D$9:$D$9,B23,DATA!$B$9:$B$9,$AK$4,DATA!$I$9:$I$9,$B$3)/1000</f>
        <v>0</v>
      </c>
      <c r="AL23" s="150">
        <f>SUMIFS(DATA!$J$9:$J$9,DATA!$D$9:$D$9,B23,DATA!$B$9:$B$9,$AL$4,DATA!$I$9:$I$9,$B$3)/1000</f>
        <v>0</v>
      </c>
      <c r="AM23" s="150">
        <f>SUMIFS(DATA!$J$9:$J$9,DATA!$D$9:$D$9,B23,DATA!$B$9:$B$9,$AM$4,DATA!$I$9:$I$9,$B$3)/1000</f>
        <v>0</v>
      </c>
      <c r="AN23" s="150">
        <f>SUMIFS(DATA!$J$9:$J$9,DATA!$D$9:$D$9,B23,DATA!$B$9:$B$9,$AN$4,DATA!$I$9:$I$9,$B$3)/1000</f>
        <v>0</v>
      </c>
      <c r="AP23" s="150">
        <f t="shared" si="0"/>
        <v>0</v>
      </c>
    </row>
    <row r="24" spans="1:42" x14ac:dyDescent="0.25">
      <c r="A24" s="226"/>
      <c r="B24" s="205" t="s">
        <v>173</v>
      </c>
      <c r="C24" s="150">
        <f>SUMIFS(DATA!$J$9:$J$9,DATA!$D$9:$D$9,B24,DATA!$B$9:$B$9,$C$4,DATA!$I$9:$I$9,$B$3)/1000</f>
        <v>0</v>
      </c>
      <c r="D24" s="150">
        <f>SUMIFS(DATA!$J$9:$J$9,DATA!$D$9:$D$9,B24,DATA!$B$9:$B$9,$D$4,DATA!$I$9:$I$9,$B$3)/1000</f>
        <v>0</v>
      </c>
      <c r="E24" s="150">
        <f>SUMIFS(DATA!$J$9:$J$9,DATA!$D$9:$D$9,B24,DATA!$B$9:$B$9,$E$4,DATA!$I$9:$I$9,$B$3)/1000</f>
        <v>0</v>
      </c>
      <c r="F24" s="150">
        <f>SUMIFS(DATA!$J$9:$J$9,DATA!$D$9:$D$9,B24,DATA!$B$9:$B$9,$F$4,DATA!$I$9:$I$9,$B$3)/1000</f>
        <v>0</v>
      </c>
      <c r="G24" s="150">
        <f>SUMIFS(DATA!$J$9:$J$9,DATA!$D$9:$D$9,B24,DATA!$B$9:$B$9,$G$4,DATA!$I$9:$I$9,$B$3)/1000</f>
        <v>0</v>
      </c>
      <c r="H24" s="150">
        <f>SUMIFS(DATA!$J$9:$J$9,DATA!$D$9:$D$9,B24,DATA!$B$9:$B$9,$H$4,DATA!$I$9:$I$9,$B$3)/1000</f>
        <v>0</v>
      </c>
      <c r="I24" s="150">
        <f>SUMIFS(DATA!$J$9:$J$9,DATA!$D$9:$D$9,B24,DATA!$B$9:$B$9,$I$4,DATA!$I$9:$I$9,$B$3)/1000</f>
        <v>0</v>
      </c>
      <c r="J24" s="150">
        <f>SUMIFS(DATA!$J$9:$J$9,DATA!$D$9:$D$9,B24,DATA!$B$9:$B$9,$J$4,DATA!$I$9:$I$9,$B$3)/1000</f>
        <v>0</v>
      </c>
      <c r="K24" s="150">
        <f>SUMIFS(DATA!$J$9:$J$9,DATA!$D$9:$D$9,B24,DATA!$B$9:$B$9,$K$4,DATA!$I$9:$I$9,$B$3)/1000</f>
        <v>0</v>
      </c>
      <c r="L24" s="150">
        <f>SUMIFS(DATA!$J$9:$J$9,DATA!$D$9:$D$9,B24,DATA!$B$9:$B$9,$L$4,DATA!$I$9:$I$9,$B$3)/1000</f>
        <v>0</v>
      </c>
      <c r="M24" s="150">
        <f>SUMIFS(DATA!$J$9:$J$9,DATA!$D$9:$D$9,B24,DATA!$B$9:$B$9,$M$4,DATA!$I$9:$I$9,$B$3)/1000</f>
        <v>0</v>
      </c>
      <c r="N24" s="150">
        <f>SUMIFS(DATA!$J$9:$J$9,DATA!$D$9:$D$9,B24,DATA!$B$9:$B$9,$N$4,DATA!$I$9:$I$9,$B$3)/1000</f>
        <v>0</v>
      </c>
      <c r="O24" s="150">
        <f>SUMIFS(DATA!$J$9:$J$9,DATA!$D$9:$D$9,B24,DATA!$B$9:$B$9,$O$4,DATA!$I$9:$I$9,$B$3)/1000</f>
        <v>0</v>
      </c>
      <c r="P24" s="150">
        <f>SUMIFS(DATA!$J$9:$J$9,DATA!$D$9:$D$9,B24,DATA!$B$9:$B$9,$P$4,DATA!$I$9:$I$9,$B$3)/1000</f>
        <v>0</v>
      </c>
      <c r="Q24" s="150">
        <f>SUMIFS(DATA!$J$9:$J$9,DATA!$D$9:$D$9,B24,DATA!$B$9:$B$9,$Q$4,DATA!$I$9:$I$9,$B$3)/1000</f>
        <v>0</v>
      </c>
      <c r="R24" s="150">
        <f>SUMIFS(DATA!$J$9:$J$9,DATA!$D$9:$D$9,B24,DATA!$B$9:$B$9,$R$4,DATA!$I$9:$I$9,$B$3)/1000</f>
        <v>0</v>
      </c>
      <c r="S24" s="150">
        <f>SUMIFS(DATA!$J$9:$J$9,DATA!$D$9:$D$9,B24,DATA!$B$9:$B$9,$S$4,DATA!$I$9:$I$9,$B$3)/1000</f>
        <v>0</v>
      </c>
      <c r="T24" s="150">
        <f>SUMIFS(DATA!$J$9:$J$9,DATA!$D$9:$D$9,B24,DATA!$B$9:$B$9,$T$4,DATA!$I$9:$I$9,$B$3)/1000</f>
        <v>0</v>
      </c>
      <c r="U24" s="150">
        <f>SUMIFS(DATA!$J$9:$J$9,DATA!$D$9:$D$9,B24,DATA!$B$9:$B$9,$U$4,DATA!$I$9:$I$9,$B$3)/1000</f>
        <v>0</v>
      </c>
      <c r="V24" s="150">
        <f>SUMIFS(DATA!$J$9:$J$9,DATA!$D$9:$D$9,B24,DATA!$B$9:$B$9,$V$4,DATA!$I$9:$I$9,$B$3)/1000</f>
        <v>0</v>
      </c>
      <c r="W24" s="150">
        <f>SUMIFS(DATA!$J$9:$J$9,DATA!$D$9:$D$9,B24,DATA!$B$9:$B$9,$W$4,DATA!$I$9:$I$9,$B$3)/1000</f>
        <v>0</v>
      </c>
      <c r="X24" s="150">
        <f>SUMIFS(DATA!$J$9:$J$9,DATA!$D$9:$D$9,B24,DATA!$B$9:$B$9,$X$4,DATA!$I$9:$I$9,$B$3)/1000</f>
        <v>0</v>
      </c>
      <c r="Y24" s="150">
        <f>SUMIFS(DATA!$J$9:$J$9,DATA!$D$9:$D$9,B24,DATA!$B$9:$B$9,$Y$4,DATA!$I$9:$I$9,$B$3)/1000</f>
        <v>0</v>
      </c>
      <c r="Z24" s="150">
        <f>SUMIFS(DATA!$J$9:$J$9,DATA!$D$9:$D$9,B24,DATA!$B$9:$B$9,$Z$4,DATA!$I$9:$I$9,$B$3)/1000</f>
        <v>0</v>
      </c>
      <c r="AA24" s="150">
        <f>SUMIFS(DATA!$J$9:$J$9,DATA!$D$9:$D$9,B24,DATA!$B$9:$B$9,$AA$4,DATA!$I$9:$I$9,$B$3)/1000</f>
        <v>0</v>
      </c>
      <c r="AB24" s="150">
        <f>SUMIFS(DATA!$J$9:$J$9,DATA!$D$9:$D$9,B24,DATA!$B$9:$B$9,$AB$4,DATA!$I$9:$I$9,$B$3)/1000</f>
        <v>0</v>
      </c>
      <c r="AC24" s="150">
        <f>SUMIFS(DATA!$J$9:$J$9,DATA!$D$9:$D$9,B24,DATA!$B$9:$B$9,$AC$4,DATA!$I$9:$I$9,$B$3)/1000</f>
        <v>0</v>
      </c>
      <c r="AD24" s="150">
        <f>SUMIFS(DATA!$J$9:$J$9,DATA!$D$9:$D$9,B24,DATA!$B$9:$B$9,$AD$4,DATA!$I$9:$I$9,$B$3)/1000</f>
        <v>0</v>
      </c>
      <c r="AE24" s="150">
        <f>SUMIFS(DATA!$J$9:$J$9,DATA!$D$9:$D$9,B24,DATA!$B$9:$B$9,$AE$4,DATA!$I$9:$I$9,$B$3)/1000</f>
        <v>0</v>
      </c>
      <c r="AF24" s="150">
        <f>SUMIFS(DATA!$J$9:$J$9,DATA!$D$9:$D$9,B24,DATA!$B$9:$B$9,$AF$4,DATA!$I$9:$I$9,$B$3)/1000</f>
        <v>0</v>
      </c>
      <c r="AG24" s="150">
        <f>SUMIFS(DATA!$J$9:$J$9,DATA!$D$9:$D$9,B24,DATA!$B$9:$B$9,$AG$4,DATA!$I$9:$I$9,$B$3)/1000</f>
        <v>0</v>
      </c>
      <c r="AH24" s="150">
        <f>SUMIFS(DATA!$J$9:$J$9,DATA!$D$9:$D$9,B24,DATA!$B$9:$B$9,$AH$4,DATA!$I$9:$I$9,$B$3)/1000</f>
        <v>0</v>
      </c>
      <c r="AI24" s="150">
        <f>SUMIFS(DATA!$J$9:$J$9,DATA!$D$9:$D$9,B24,DATA!$B$9:$B$9,$AI$4,DATA!$I$9:$I$9,$B$3)/1000</f>
        <v>0</v>
      </c>
      <c r="AJ24" s="150">
        <f>SUMIFS(DATA!$J$9:$J$9,DATA!$D$9:$D$9,B24,DATA!$B$9:$B$9,$AJ$4,DATA!$I$9:$I$9,$B$3)/1000</f>
        <v>0</v>
      </c>
      <c r="AK24" s="150">
        <f>SUMIFS(DATA!$J$9:$J$9,DATA!$D$9:$D$9,B24,DATA!$B$9:$B$9,$AK$4,DATA!$I$9:$I$9,$B$3)/1000</f>
        <v>0</v>
      </c>
      <c r="AL24" s="150">
        <f>SUMIFS(DATA!$J$9:$J$9,DATA!$D$9:$D$9,B24,DATA!$B$9:$B$9,$AL$4,DATA!$I$9:$I$9,$B$3)/1000</f>
        <v>0</v>
      </c>
      <c r="AM24" s="150">
        <f>SUMIFS(DATA!$J$9:$J$9,DATA!$D$9:$D$9,B24,DATA!$B$9:$B$9,$AM$4,DATA!$I$9:$I$9,$B$3)/1000</f>
        <v>0</v>
      </c>
      <c r="AN24" s="150">
        <f>SUMIFS(DATA!$J$9:$J$9,DATA!$D$9:$D$9,B24,DATA!$B$9:$B$9,$AN$4,DATA!$I$9:$I$9,$B$3)/1000</f>
        <v>0</v>
      </c>
      <c r="AP24" s="150">
        <f t="shared" si="0"/>
        <v>0</v>
      </c>
    </row>
    <row r="25" spans="1:42" ht="15.75" customHeight="1" x14ac:dyDescent="0.25">
      <c r="A25" s="226"/>
      <c r="B25" s="205" t="s">
        <v>138</v>
      </c>
      <c r="C25" s="150">
        <f>SUMIFS(DATA!$J$9:$J$9,DATA!$D$9:$D$9,B25,DATA!$B$9:$B$9,$C$4,DATA!$I$9:$I$9,$B$3)/1000</f>
        <v>0</v>
      </c>
      <c r="D25" s="150">
        <f>SUMIFS(DATA!$J$9:$J$9,DATA!$D$9:$D$9,B25,DATA!$B$9:$B$9,$D$4,DATA!$I$9:$I$9,$B$3)/1000</f>
        <v>0</v>
      </c>
      <c r="E25" s="150">
        <f>SUMIFS(DATA!$J$9:$J$9,DATA!$D$9:$D$9,B25,DATA!$B$9:$B$9,$E$4,DATA!$I$9:$I$9,$B$3)/1000</f>
        <v>0</v>
      </c>
      <c r="F25" s="150">
        <f>SUMIFS(DATA!$J$9:$J$9,DATA!$D$9:$D$9,B25,DATA!$B$9:$B$9,$F$4,DATA!$I$9:$I$9,$B$3)/1000</f>
        <v>0</v>
      </c>
      <c r="G25" s="150">
        <f>SUMIFS(DATA!$J$9:$J$9,DATA!$D$9:$D$9,B25,DATA!$B$9:$B$9,$G$4,DATA!$I$9:$I$9,$B$3)/1000</f>
        <v>0</v>
      </c>
      <c r="H25" s="150">
        <f>SUMIFS(DATA!$J$9:$J$9,DATA!$D$9:$D$9,B25,DATA!$B$9:$B$9,$H$4,DATA!$I$9:$I$9,$B$3)/1000</f>
        <v>0</v>
      </c>
      <c r="I25" s="150">
        <f>SUMIFS(DATA!$J$9:$J$9,DATA!$D$9:$D$9,B25,DATA!$B$9:$B$9,$I$4,DATA!$I$9:$I$9,$B$3)/1000</f>
        <v>0</v>
      </c>
      <c r="J25" s="150">
        <f>SUMIFS(DATA!$J$9:$J$9,DATA!$D$9:$D$9,B25,DATA!$B$9:$B$9,$J$4,DATA!$I$9:$I$9,$B$3)/1000</f>
        <v>0</v>
      </c>
      <c r="K25" s="150">
        <f>SUMIFS(DATA!$J$9:$J$9,DATA!$D$9:$D$9,B25,DATA!$B$9:$B$9,$K$4,DATA!$I$9:$I$9,$B$3)/1000</f>
        <v>0</v>
      </c>
      <c r="L25" s="150">
        <f>SUMIFS(DATA!$J$9:$J$9,DATA!$D$9:$D$9,B25,DATA!$B$9:$B$9,$L$4,DATA!$I$9:$I$9,$B$3)/1000</f>
        <v>0</v>
      </c>
      <c r="M25" s="150">
        <f>SUMIFS(DATA!$J$9:$J$9,DATA!$D$9:$D$9,B25,DATA!$B$9:$B$9,$M$4,DATA!$I$9:$I$9,$B$3)/1000</f>
        <v>0</v>
      </c>
      <c r="N25" s="150">
        <f>SUMIFS(DATA!$J$9:$J$9,DATA!$D$9:$D$9,B25,DATA!$B$9:$B$9,$N$4,DATA!$I$9:$I$9,$B$3)/1000</f>
        <v>0</v>
      </c>
      <c r="O25" s="150">
        <f>SUMIFS(DATA!$J$9:$J$9,DATA!$D$9:$D$9,B25,DATA!$B$9:$B$9,$O$4,DATA!$I$9:$I$9,$B$3)/1000</f>
        <v>0</v>
      </c>
      <c r="P25" s="150">
        <f>SUMIFS(DATA!$J$9:$J$9,DATA!$D$9:$D$9,B25,DATA!$B$9:$B$9,$P$4,DATA!$I$9:$I$9,$B$3)/1000</f>
        <v>0</v>
      </c>
      <c r="Q25" s="150">
        <f>SUMIFS(DATA!$J$9:$J$9,DATA!$D$9:$D$9,B25,DATA!$B$9:$B$9,$Q$4,DATA!$I$9:$I$9,$B$3)/1000</f>
        <v>0</v>
      </c>
      <c r="R25" s="150">
        <f>SUMIFS(DATA!$J$9:$J$9,DATA!$D$9:$D$9,B25,DATA!$B$9:$B$9,$R$4,DATA!$I$9:$I$9,$B$3)/1000</f>
        <v>0</v>
      </c>
      <c r="S25" s="150">
        <f>SUMIFS(DATA!$J$9:$J$9,DATA!$D$9:$D$9,B25,DATA!$B$9:$B$9,$S$4,DATA!$I$9:$I$9,$B$3)/1000</f>
        <v>0</v>
      </c>
      <c r="T25" s="150">
        <f>SUMIFS(DATA!$J$9:$J$9,DATA!$D$9:$D$9,B25,DATA!$B$9:$B$9,$T$4,DATA!$I$9:$I$9,$B$3)/1000</f>
        <v>0</v>
      </c>
      <c r="U25" s="150">
        <f>SUMIFS(DATA!$J$9:$J$9,DATA!$D$9:$D$9,B25,DATA!$B$9:$B$9,$U$4,DATA!$I$9:$I$9,$B$3)/1000</f>
        <v>0</v>
      </c>
      <c r="V25" s="150">
        <f>SUMIFS(DATA!$J$9:$J$9,DATA!$D$9:$D$9,B25,DATA!$B$9:$B$9,$V$4,DATA!$I$9:$I$9,$B$3)/1000</f>
        <v>0</v>
      </c>
      <c r="W25" s="150">
        <f>SUMIFS(DATA!$J$9:$J$9,DATA!$D$9:$D$9,B25,DATA!$B$9:$B$9,$W$4,DATA!$I$9:$I$9,$B$3)/1000</f>
        <v>0</v>
      </c>
      <c r="X25" s="150">
        <f>SUMIFS(DATA!$J$9:$J$9,DATA!$D$9:$D$9,B25,DATA!$B$9:$B$9,$X$4,DATA!$I$9:$I$9,$B$3)/1000</f>
        <v>0</v>
      </c>
      <c r="Y25" s="150">
        <f>SUMIFS(DATA!$J$9:$J$9,DATA!$D$9:$D$9,B25,DATA!$B$9:$B$9,$Y$4,DATA!$I$9:$I$9,$B$3)/1000</f>
        <v>0</v>
      </c>
      <c r="Z25" s="150">
        <f>SUMIFS(DATA!$J$9:$J$9,DATA!$D$9:$D$9,B25,DATA!$B$9:$B$9,$Z$4,DATA!$I$9:$I$9,$B$3)/1000</f>
        <v>0</v>
      </c>
      <c r="AA25" s="150">
        <f>SUMIFS(DATA!$J$9:$J$9,DATA!$D$9:$D$9,B25,DATA!$B$9:$B$9,$AA$4,DATA!$I$9:$I$9,$B$3)/1000</f>
        <v>0</v>
      </c>
      <c r="AB25" s="150">
        <f>SUMIFS(DATA!$J$9:$J$9,DATA!$D$9:$D$9,B25,DATA!$B$9:$B$9,$AB$4,DATA!$I$9:$I$9,$B$3)/1000</f>
        <v>0</v>
      </c>
      <c r="AC25" s="150">
        <f>SUMIFS(DATA!$J$9:$J$9,DATA!$D$9:$D$9,B25,DATA!$B$9:$B$9,$AC$4,DATA!$I$9:$I$9,$B$3)/1000</f>
        <v>0</v>
      </c>
      <c r="AD25" s="150">
        <f>SUMIFS(DATA!$J$9:$J$9,DATA!$D$9:$D$9,B25,DATA!$B$9:$B$9,$AD$4,DATA!$I$9:$I$9,$B$3)/1000</f>
        <v>0</v>
      </c>
      <c r="AE25" s="150">
        <f>SUMIFS(DATA!$J$9:$J$9,DATA!$D$9:$D$9,B25,DATA!$B$9:$B$9,$AE$4,DATA!$I$9:$I$9,$B$3)/1000</f>
        <v>0</v>
      </c>
      <c r="AF25" s="150">
        <f>SUMIFS(DATA!$J$9:$J$9,DATA!$D$9:$D$9,B25,DATA!$B$9:$B$9,$AF$4,DATA!$I$9:$I$9,$B$3)/1000</f>
        <v>0</v>
      </c>
      <c r="AG25" s="150">
        <f>SUMIFS(DATA!$J$9:$J$9,DATA!$D$9:$D$9,B25,DATA!$B$9:$B$9,$AG$4,DATA!$I$9:$I$9,$B$3)/1000</f>
        <v>0</v>
      </c>
      <c r="AH25" s="150">
        <f>SUMIFS(DATA!$J$9:$J$9,DATA!$D$9:$D$9,B25,DATA!$B$9:$B$9,$AH$4,DATA!$I$9:$I$9,$B$3)/1000</f>
        <v>0</v>
      </c>
      <c r="AI25" s="150">
        <f>SUMIFS(DATA!$J$9:$J$9,DATA!$D$9:$D$9,B25,DATA!$B$9:$B$9,$AI$4,DATA!$I$9:$I$9,$B$3)/1000</f>
        <v>0</v>
      </c>
      <c r="AJ25" s="150">
        <f>SUMIFS(DATA!$J$9:$J$9,DATA!$D$9:$D$9,B25,DATA!$B$9:$B$9,$AJ$4,DATA!$I$9:$I$9,$B$3)/1000</f>
        <v>0</v>
      </c>
      <c r="AK25" s="150">
        <f>SUMIFS(DATA!$J$9:$J$9,DATA!$D$9:$D$9,B25,DATA!$B$9:$B$9,$AK$4,DATA!$I$9:$I$9,$B$3)/1000</f>
        <v>0</v>
      </c>
      <c r="AL25" s="150">
        <f>SUMIFS(DATA!$J$9:$J$9,DATA!$D$9:$D$9,B25,DATA!$B$9:$B$9,$AL$4,DATA!$I$9:$I$9,$B$3)/1000</f>
        <v>0</v>
      </c>
      <c r="AM25" s="150">
        <f>SUMIFS(DATA!$J$9:$J$9,DATA!$D$9:$D$9,B25,DATA!$B$9:$B$9,$AM$4,DATA!$I$9:$I$9,$B$3)/1000</f>
        <v>0</v>
      </c>
      <c r="AN25" s="150">
        <f>SUMIFS(DATA!$J$9:$J$9,DATA!$D$9:$D$9,B25,DATA!$B$9:$B$9,$AN$4,DATA!$I$9:$I$9,$B$3)/1000</f>
        <v>0</v>
      </c>
      <c r="AP25" s="150">
        <f t="shared" si="0"/>
        <v>0</v>
      </c>
    </row>
    <row r="26" spans="1:42" ht="15.75" customHeight="1" x14ac:dyDescent="0.25">
      <c r="A26" s="226"/>
      <c r="B26" s="205" t="s">
        <v>178</v>
      </c>
      <c r="C26" s="150">
        <f>SUMIFS(DATA!$J$9:$J$9,DATA!$D$9:$D$9,B26,DATA!$B$9:$B$9,$C$4,DATA!$I$9:$I$9,$B$3)/1000</f>
        <v>0</v>
      </c>
      <c r="D26" s="150">
        <f>SUMIFS(DATA!$J$9:$J$9,DATA!$D$9:$D$9,B26,DATA!$B$9:$B$9,$D$4,DATA!$I$9:$I$9,$B$3)/1000</f>
        <v>0</v>
      </c>
      <c r="E26" s="150">
        <f>SUMIFS(DATA!$J$9:$J$9,DATA!$D$9:$D$9,B26,DATA!$B$9:$B$9,$E$4,DATA!$I$9:$I$9,$B$3)/1000</f>
        <v>0</v>
      </c>
      <c r="F26" s="150">
        <f>SUMIFS(DATA!$J$9:$J$9,DATA!$D$9:$D$9,B26,DATA!$B$9:$B$9,$F$4,DATA!$I$9:$I$9,$B$3)/1000</f>
        <v>0</v>
      </c>
      <c r="G26" s="150">
        <f>SUMIFS(DATA!$J$9:$J$9,DATA!$D$9:$D$9,B26,DATA!$B$9:$B$9,$G$4,DATA!$I$9:$I$9,$B$3)/1000</f>
        <v>0</v>
      </c>
      <c r="H26" s="150">
        <f>SUMIFS(DATA!$J$9:$J$9,DATA!$D$9:$D$9,B26,DATA!$B$9:$B$9,$H$4,DATA!$I$9:$I$9,$B$3)/1000</f>
        <v>0</v>
      </c>
      <c r="I26" s="150">
        <f>SUMIFS(DATA!$J$9:$J$9,DATA!$D$9:$D$9,B26,DATA!$B$9:$B$9,$I$4,DATA!$I$9:$I$9,$B$3)/1000</f>
        <v>0</v>
      </c>
      <c r="J26" s="150">
        <f>SUMIFS(DATA!$J$9:$J$9,DATA!$D$9:$D$9,B26,DATA!$B$9:$B$9,$J$4,DATA!$I$9:$I$9,$B$3)/1000</f>
        <v>0</v>
      </c>
      <c r="K26" s="150">
        <f>SUMIFS(DATA!$J$9:$J$9,DATA!$D$9:$D$9,B26,DATA!$B$9:$B$9,$K$4,DATA!$I$9:$I$9,$B$3)/1000</f>
        <v>0</v>
      </c>
      <c r="L26" s="150">
        <f>SUMIFS(DATA!$J$9:$J$9,DATA!$D$9:$D$9,B26,DATA!$B$9:$B$9,$L$4,DATA!$I$9:$I$9,$B$3)/1000</f>
        <v>0</v>
      </c>
      <c r="M26" s="150">
        <f>SUMIFS(DATA!$J$9:$J$9,DATA!$D$9:$D$9,B26,DATA!$B$9:$B$9,$M$4,DATA!$I$9:$I$9,$B$3)/1000</f>
        <v>0</v>
      </c>
      <c r="N26" s="150">
        <f>SUMIFS(DATA!$J$9:$J$9,DATA!$D$9:$D$9,B26,DATA!$B$9:$B$9,$N$4,DATA!$I$9:$I$9,$B$3)/1000</f>
        <v>0</v>
      </c>
      <c r="O26" s="150">
        <f>SUMIFS(DATA!$J$9:$J$9,DATA!$D$9:$D$9,B26,DATA!$B$9:$B$9,$O$4,DATA!$I$9:$I$9,$B$3)/1000</f>
        <v>0</v>
      </c>
      <c r="P26" s="150">
        <f>SUMIFS(DATA!$J$9:$J$9,DATA!$D$9:$D$9,B26,DATA!$B$9:$B$9,$P$4,DATA!$I$9:$I$9,$B$3)/1000</f>
        <v>0</v>
      </c>
      <c r="Q26" s="150">
        <f>SUMIFS(DATA!$J$9:$J$9,DATA!$D$9:$D$9,B26,DATA!$B$9:$B$9,$Q$4,DATA!$I$9:$I$9,$B$3)/1000</f>
        <v>0</v>
      </c>
      <c r="R26" s="150">
        <f>SUMIFS(DATA!$J$9:$J$9,DATA!$D$9:$D$9,B26,DATA!$B$9:$B$9,$R$4,DATA!$I$9:$I$9,$B$3)/1000</f>
        <v>0</v>
      </c>
      <c r="S26" s="150">
        <f>SUMIFS(DATA!$J$9:$J$9,DATA!$D$9:$D$9,B26,DATA!$B$9:$B$9,$S$4,DATA!$I$9:$I$9,$B$3)/1000</f>
        <v>0</v>
      </c>
      <c r="T26" s="150">
        <f>SUMIFS(DATA!$J$9:$J$9,DATA!$D$9:$D$9,B26,DATA!$B$9:$B$9,$T$4,DATA!$I$9:$I$9,$B$3)/1000</f>
        <v>0</v>
      </c>
      <c r="U26" s="150">
        <f>SUMIFS(DATA!$J$9:$J$9,DATA!$D$9:$D$9,B26,DATA!$B$9:$B$9,$U$4,DATA!$I$9:$I$9,$B$3)/1000</f>
        <v>0</v>
      </c>
      <c r="V26" s="150">
        <f>SUMIFS(DATA!$J$9:$J$9,DATA!$D$9:$D$9,B26,DATA!$B$9:$B$9,$V$4,DATA!$I$9:$I$9,$B$3)/1000</f>
        <v>0</v>
      </c>
      <c r="W26" s="150">
        <f>SUMIFS(DATA!$J$9:$J$9,DATA!$D$9:$D$9,B26,DATA!$B$9:$B$9,$W$4,DATA!$I$9:$I$9,$B$3)/1000</f>
        <v>0</v>
      </c>
      <c r="X26" s="150">
        <f>SUMIFS(DATA!$J$9:$J$9,DATA!$D$9:$D$9,B26,DATA!$B$9:$B$9,$X$4,DATA!$I$9:$I$9,$B$3)/1000</f>
        <v>0</v>
      </c>
      <c r="Y26" s="150">
        <f>SUMIFS(DATA!$J$9:$J$9,DATA!$D$9:$D$9,B26,DATA!$B$9:$B$9,$Y$4,DATA!$I$9:$I$9,$B$3)/1000</f>
        <v>0</v>
      </c>
      <c r="Z26" s="150">
        <f>SUMIFS(DATA!$J$9:$J$9,DATA!$D$9:$D$9,B26,DATA!$B$9:$B$9,$Z$4,DATA!$I$9:$I$9,$B$3)/1000</f>
        <v>0</v>
      </c>
      <c r="AA26" s="150">
        <f>SUMIFS(DATA!$J$9:$J$9,DATA!$D$9:$D$9,B26,DATA!$B$9:$B$9,$AA$4,DATA!$I$9:$I$9,$B$3)/1000</f>
        <v>0</v>
      </c>
      <c r="AB26" s="150">
        <f>SUMIFS(DATA!$J$9:$J$9,DATA!$D$9:$D$9,B26,DATA!$B$9:$B$9,$AB$4,DATA!$I$9:$I$9,$B$3)/1000</f>
        <v>0</v>
      </c>
      <c r="AC26" s="150">
        <f>SUMIFS(DATA!$J$9:$J$9,DATA!$D$9:$D$9,B26,DATA!$B$9:$B$9,$AC$4,DATA!$I$9:$I$9,$B$3)/1000</f>
        <v>0</v>
      </c>
      <c r="AD26" s="150">
        <f>SUMIFS(DATA!$J$9:$J$9,DATA!$D$9:$D$9,B26,DATA!$B$9:$B$9,$AD$4,DATA!$I$9:$I$9,$B$3)/1000</f>
        <v>0</v>
      </c>
      <c r="AE26" s="150">
        <f>SUMIFS(DATA!$J$9:$J$9,DATA!$D$9:$D$9,B26,DATA!$B$9:$B$9,$AE$4,DATA!$I$9:$I$9,$B$3)/1000</f>
        <v>0</v>
      </c>
      <c r="AF26" s="150">
        <f>SUMIFS(DATA!$J$9:$J$9,DATA!$D$9:$D$9,B26,DATA!$B$9:$B$9,$AF$4,DATA!$I$9:$I$9,$B$3)/1000</f>
        <v>0</v>
      </c>
      <c r="AG26" s="150">
        <f>SUMIFS(DATA!$J$9:$J$9,DATA!$D$9:$D$9,B26,DATA!$B$9:$B$9,$AG$4,DATA!$I$9:$I$9,$B$3)/1000</f>
        <v>0</v>
      </c>
      <c r="AH26" s="150">
        <f>SUMIFS(DATA!$J$9:$J$9,DATA!$D$9:$D$9,B26,DATA!$B$9:$B$9,$AH$4,DATA!$I$9:$I$9,$B$3)/1000</f>
        <v>0</v>
      </c>
      <c r="AI26" s="150">
        <f>SUMIFS(DATA!$J$9:$J$9,DATA!$D$9:$D$9,B26,DATA!$B$9:$B$9,$AI$4,DATA!$I$9:$I$9,$B$3)/1000</f>
        <v>0</v>
      </c>
      <c r="AJ26" s="150">
        <f>SUMIFS(DATA!$J$9:$J$9,DATA!$D$9:$D$9,B26,DATA!$B$9:$B$9,$AJ$4,DATA!$I$9:$I$9,$B$3)/1000</f>
        <v>0</v>
      </c>
      <c r="AK26" s="150">
        <f>SUMIFS(DATA!$J$9:$J$9,DATA!$D$9:$D$9,B26,DATA!$B$9:$B$9,$AK$4,DATA!$I$9:$I$9,$B$3)/1000</f>
        <v>0</v>
      </c>
      <c r="AL26" s="150">
        <f>SUMIFS(DATA!$J$9:$J$9,DATA!$D$9:$D$9,B26,DATA!$B$9:$B$9,$AL$4,DATA!$I$9:$I$9,$B$3)/1000</f>
        <v>0</v>
      </c>
      <c r="AM26" s="150">
        <f>SUMIFS(DATA!$J$9:$J$9,DATA!$D$9:$D$9,B26,DATA!$B$9:$B$9,$AM$4,DATA!$I$9:$I$9,$B$3)/1000</f>
        <v>0</v>
      </c>
      <c r="AN26" s="150">
        <f>SUMIFS(DATA!$J$9:$J$9,DATA!$D$9:$D$9,B26,DATA!$B$9:$B$9,$AN$4,DATA!$I$9:$I$9,$B$3)/1000</f>
        <v>0</v>
      </c>
      <c r="AP26" s="150">
        <f>SUM(C26:AO26)</f>
        <v>0</v>
      </c>
    </row>
    <row r="27" spans="1:42" ht="15.75" customHeight="1" x14ac:dyDescent="0.25">
      <c r="A27" s="226"/>
      <c r="B27" s="205" t="s">
        <v>181</v>
      </c>
      <c r="C27" s="150">
        <f>SUMIFS(DATA!$J$9:$J$9,DATA!$D$9:$D$9,B27,DATA!$B$9:$B$9,$C$4,DATA!$I$9:$I$9,$B$3)/1000</f>
        <v>0</v>
      </c>
      <c r="D27" s="150">
        <f>SUMIFS(DATA!$J$9:$J$9,DATA!$D$9:$D$9,B27,DATA!$B$9:$B$9,$D$4,DATA!$I$9:$I$9,$B$3)/1000</f>
        <v>0</v>
      </c>
      <c r="E27" s="150">
        <f>SUMIFS(DATA!$J$9:$J$9,DATA!$D$9:$D$9,B27,DATA!$B$9:$B$9,$E$4,DATA!$I$9:$I$9,$B$3)/1000</f>
        <v>0</v>
      </c>
      <c r="F27" s="150">
        <f>SUMIFS(DATA!$J$9:$J$9,DATA!$D$9:$D$9,B27,DATA!$B$9:$B$9,$F$4,DATA!$I$9:$I$9,$B$3)/1000</f>
        <v>0</v>
      </c>
      <c r="G27" s="150">
        <f>SUMIFS(DATA!$J$9:$J$9,DATA!$D$9:$D$9,B27,DATA!$B$9:$B$9,$G$4,DATA!$I$9:$I$9,$B$3)/1000</f>
        <v>0</v>
      </c>
      <c r="H27" s="150">
        <f>SUMIFS(DATA!$J$9:$J$9,DATA!$D$9:$D$9,B27,DATA!$B$9:$B$9,$H$4,DATA!$I$9:$I$9,$B$3)/1000</f>
        <v>0</v>
      </c>
      <c r="I27" s="150">
        <f>SUMIFS(DATA!$J$9:$J$9,DATA!$D$9:$D$9,B27,DATA!$B$9:$B$9,$I$4,DATA!$I$9:$I$9,$B$3)/1000</f>
        <v>0</v>
      </c>
      <c r="J27" s="150">
        <f>SUMIFS(DATA!$J$9:$J$9,DATA!$D$9:$D$9,B27,DATA!$B$9:$B$9,$J$4,DATA!$I$9:$I$9,$B$3)/1000</f>
        <v>0</v>
      </c>
      <c r="K27" s="150">
        <f>SUMIFS(DATA!$J$9:$J$9,DATA!$D$9:$D$9,B27,DATA!$B$9:$B$9,$K$4,DATA!$I$9:$I$9,$B$3)/1000</f>
        <v>0</v>
      </c>
      <c r="L27" s="150">
        <f>SUMIFS(DATA!$J$9:$J$9,DATA!$D$9:$D$9,B27,DATA!$B$9:$B$9,$L$4,DATA!$I$9:$I$9,$B$3)/1000</f>
        <v>0</v>
      </c>
      <c r="M27" s="150">
        <f>SUMIFS(DATA!$J$9:$J$9,DATA!$D$9:$D$9,B27,DATA!$B$9:$B$9,$M$4,DATA!$I$9:$I$9,$B$3)/1000</f>
        <v>0</v>
      </c>
      <c r="N27" s="150">
        <f>SUMIFS(DATA!$J$9:$J$9,DATA!$D$9:$D$9,B27,DATA!$B$9:$B$9,$N$4,DATA!$I$9:$I$9,$B$3)/1000</f>
        <v>0</v>
      </c>
      <c r="O27" s="150">
        <f>SUMIFS(DATA!$J$9:$J$9,DATA!$D$9:$D$9,B27,DATA!$B$9:$B$9,$O$4,DATA!$I$9:$I$9,$B$3)/1000</f>
        <v>0</v>
      </c>
      <c r="P27" s="150">
        <f>SUMIFS(DATA!$J$9:$J$9,DATA!$D$9:$D$9,B27,DATA!$B$9:$B$9,$P$4,DATA!$I$9:$I$9,$B$3)/1000</f>
        <v>0</v>
      </c>
      <c r="Q27" s="150">
        <f>SUMIFS(DATA!$J$9:$J$9,DATA!$D$9:$D$9,B27,DATA!$B$9:$B$9,$Q$4,DATA!$I$9:$I$9,$B$3)/1000</f>
        <v>0</v>
      </c>
      <c r="R27" s="150">
        <f>SUMIFS(DATA!$J$9:$J$9,DATA!$D$9:$D$9,B27,DATA!$B$9:$B$9,$R$4,DATA!$I$9:$I$9,$B$3)/1000</f>
        <v>0</v>
      </c>
      <c r="S27" s="150">
        <f>SUMIFS(DATA!$J$9:$J$9,DATA!$D$9:$D$9,B27,DATA!$B$9:$B$9,$S$4,DATA!$I$9:$I$9,$B$3)/1000</f>
        <v>0</v>
      </c>
      <c r="T27" s="150">
        <f>SUMIFS(DATA!$J$9:$J$9,DATA!$D$9:$D$9,B27,DATA!$B$9:$B$9,$T$4,DATA!$I$9:$I$9,$B$3)/1000</f>
        <v>0</v>
      </c>
      <c r="U27" s="150">
        <f>SUMIFS(DATA!$J$9:$J$9,DATA!$D$9:$D$9,B27,DATA!$B$9:$B$9,$U$4,DATA!$I$9:$I$9,$B$3)/1000</f>
        <v>0</v>
      </c>
      <c r="V27" s="150">
        <f>SUMIFS(DATA!$J$9:$J$9,DATA!$D$9:$D$9,B27,DATA!$B$9:$B$9,$V$4,DATA!$I$9:$I$9,$B$3)/1000</f>
        <v>0</v>
      </c>
      <c r="W27" s="150">
        <f>SUMIFS(DATA!$J$9:$J$9,DATA!$D$9:$D$9,B27,DATA!$B$9:$B$9,$W$4,DATA!$I$9:$I$9,$B$3)/1000</f>
        <v>0</v>
      </c>
      <c r="X27" s="150">
        <f>SUMIFS(DATA!$J$9:$J$9,DATA!$D$9:$D$9,B27,DATA!$B$9:$B$9,$X$4,DATA!$I$9:$I$9,$B$3)/1000</f>
        <v>0</v>
      </c>
      <c r="Y27" s="150">
        <f>SUMIFS(DATA!$J$9:$J$9,DATA!$D$9:$D$9,B27,DATA!$B$9:$B$9,$Y$4,DATA!$I$9:$I$9,$B$3)/1000</f>
        <v>0</v>
      </c>
      <c r="Z27" s="150">
        <f>SUMIFS(DATA!$J$9:$J$9,DATA!$D$9:$D$9,B27,DATA!$B$9:$B$9,$Z$4,DATA!$I$9:$I$9,$B$3)/1000</f>
        <v>0</v>
      </c>
      <c r="AA27" s="150">
        <f>SUMIFS(DATA!$J$9:$J$9,DATA!$D$9:$D$9,B27,DATA!$B$9:$B$9,$AA$4,DATA!$I$9:$I$9,$B$3)/1000</f>
        <v>0</v>
      </c>
      <c r="AB27" s="150">
        <f>SUMIFS(DATA!$J$9:$J$9,DATA!$D$9:$D$9,B27,DATA!$B$9:$B$9,$AB$4,DATA!$I$9:$I$9,$B$3)/1000</f>
        <v>0</v>
      </c>
      <c r="AC27" s="150">
        <f>SUMIFS(DATA!$J$9:$J$9,DATA!$D$9:$D$9,B27,DATA!$B$9:$B$9,$AC$4,DATA!$I$9:$I$9,$B$3)/1000</f>
        <v>0</v>
      </c>
      <c r="AD27" s="150">
        <f>SUMIFS(DATA!$J$9:$J$9,DATA!$D$9:$D$9,B27,DATA!$B$9:$B$9,$AD$4,DATA!$I$9:$I$9,$B$3)/1000</f>
        <v>0</v>
      </c>
      <c r="AE27" s="150">
        <f>SUMIFS(DATA!$J$9:$J$9,DATA!$D$9:$D$9,B27,DATA!$B$9:$B$9,$AE$4,DATA!$I$9:$I$9,$B$3)/1000</f>
        <v>0</v>
      </c>
      <c r="AF27" s="150">
        <f>SUMIFS(DATA!$J$9:$J$9,DATA!$D$9:$D$9,B27,DATA!$B$9:$B$9,$AF$4,DATA!$I$9:$I$9,$B$3)/1000</f>
        <v>0</v>
      </c>
      <c r="AG27" s="150">
        <f>SUMIFS(DATA!$J$9:$J$9,DATA!$D$9:$D$9,B27,DATA!$B$9:$B$9,$AG$4,DATA!$I$9:$I$9,$B$3)/1000</f>
        <v>0</v>
      </c>
      <c r="AH27" s="150">
        <f>SUMIFS(DATA!$J$9:$J$9,DATA!$D$9:$D$9,B27,DATA!$B$9:$B$9,$AH$4,DATA!$I$9:$I$9,$B$3)/1000</f>
        <v>0</v>
      </c>
      <c r="AI27" s="150">
        <f>SUMIFS(DATA!$J$9:$J$9,DATA!$D$9:$D$9,B27,DATA!$B$9:$B$9,$AI$4,DATA!$I$9:$I$9,$B$3)/1000</f>
        <v>0</v>
      </c>
      <c r="AJ27" s="150">
        <f>SUMIFS(DATA!$J$9:$J$9,DATA!$D$9:$D$9,B27,DATA!$B$9:$B$9,$AJ$4,DATA!$I$9:$I$9,$B$3)/1000</f>
        <v>0</v>
      </c>
      <c r="AK27" s="150">
        <f>SUMIFS(DATA!$J$9:$J$9,DATA!$D$9:$D$9,B27,DATA!$B$9:$B$9,$AK$4,DATA!$I$9:$I$9,$B$3)/1000</f>
        <v>0</v>
      </c>
      <c r="AL27" s="150">
        <f>SUMIFS(DATA!$J$9:$J$9,DATA!$D$9:$D$9,B27,DATA!$B$9:$B$9,$AL$4,DATA!$I$9:$I$9,$B$3)/1000</f>
        <v>0</v>
      </c>
      <c r="AM27" s="150">
        <f>SUMIFS(DATA!$J$9:$J$9,DATA!$D$9:$D$9,B27,DATA!$B$9:$B$9,$AM$4,DATA!$I$9:$I$9,$B$3)/1000</f>
        <v>0</v>
      </c>
      <c r="AN27" s="150">
        <f>SUMIFS(DATA!$J$9:$J$9,DATA!$D$9:$D$9,B27,DATA!$B$9:$B$9,$AN$4,DATA!$I$9:$I$9,$B$3)/1000</f>
        <v>0</v>
      </c>
      <c r="AP27" s="150">
        <f t="shared" si="0"/>
        <v>0</v>
      </c>
    </row>
    <row r="28" spans="1:42" ht="15.75" customHeight="1" x14ac:dyDescent="0.25">
      <c r="A28" s="226"/>
      <c r="B28" s="205" t="s">
        <v>183</v>
      </c>
      <c r="C28" s="150">
        <f>SUMIFS(DATA!$J$9:$J$9,DATA!$D$9:$D$9,B28,DATA!$B$9:$B$9,$C$4,DATA!$I$9:$I$9,$B$3)/1000</f>
        <v>0</v>
      </c>
      <c r="D28" s="150">
        <f>SUMIFS(DATA!$J$9:$J$9,DATA!$D$9:$D$9,B28,DATA!$B$9:$B$9,$D$4,DATA!$I$9:$I$9,$B$3)/1000</f>
        <v>0</v>
      </c>
      <c r="E28" s="150">
        <f>SUMIFS(DATA!$J$9:$J$9,DATA!$D$9:$D$9,B28,DATA!$B$9:$B$9,$E$4,DATA!$I$9:$I$9,$B$3)/1000</f>
        <v>0</v>
      </c>
      <c r="F28" s="150">
        <f>SUMIFS(DATA!$J$9:$J$9,DATA!$D$9:$D$9,B28,DATA!$B$9:$B$9,$F$4,DATA!$I$9:$I$9,$B$3)/1000</f>
        <v>0</v>
      </c>
      <c r="G28" s="150">
        <f>SUMIFS(DATA!$J$9:$J$9,DATA!$D$9:$D$9,B28,DATA!$B$9:$B$9,$G$4,DATA!$I$9:$I$9,$B$3)/1000</f>
        <v>0</v>
      </c>
      <c r="H28" s="150">
        <f>SUMIFS(DATA!$J$9:$J$9,DATA!$D$9:$D$9,B28,DATA!$B$9:$B$9,$H$4,DATA!$I$9:$I$9,$B$3)/1000</f>
        <v>0</v>
      </c>
      <c r="I28" s="150">
        <f>SUMIFS(DATA!$J$9:$J$9,DATA!$D$9:$D$9,B28,DATA!$B$9:$B$9,$I$4,DATA!$I$9:$I$9,$B$3)/1000</f>
        <v>0</v>
      </c>
      <c r="J28" s="150">
        <f>SUMIFS(DATA!$J$9:$J$9,DATA!$D$9:$D$9,B28,DATA!$B$9:$B$9,$J$4,DATA!$I$9:$I$9,$B$3)/1000</f>
        <v>0</v>
      </c>
      <c r="K28" s="150">
        <f>SUMIFS(DATA!$J$9:$J$9,DATA!$D$9:$D$9,B28,DATA!$B$9:$B$9,$K$4,DATA!$I$9:$I$9,$B$3)/1000</f>
        <v>0</v>
      </c>
      <c r="L28" s="150">
        <f>SUMIFS(DATA!$J$9:$J$9,DATA!$D$9:$D$9,B28,DATA!$B$9:$B$9,$L$4,DATA!$I$9:$I$9,$B$3)/1000</f>
        <v>0</v>
      </c>
      <c r="M28" s="150">
        <f>SUMIFS(DATA!$J$9:$J$9,DATA!$D$9:$D$9,B28,DATA!$B$9:$B$9,$M$4,DATA!$I$9:$I$9,$B$3)/1000</f>
        <v>0</v>
      </c>
      <c r="N28" s="150">
        <f>SUMIFS(DATA!$J$9:$J$9,DATA!$D$9:$D$9,B28,DATA!$B$9:$B$9,$N$4,DATA!$I$9:$I$9,$B$3)/1000</f>
        <v>0</v>
      </c>
      <c r="O28" s="150">
        <f>SUMIFS(DATA!$J$9:$J$9,DATA!$D$9:$D$9,B28,DATA!$B$9:$B$9,$O$4,DATA!$I$9:$I$9,$B$3)/1000</f>
        <v>0</v>
      </c>
      <c r="P28" s="150">
        <f>SUMIFS(DATA!$J$9:$J$9,DATA!$D$9:$D$9,B28,DATA!$B$9:$B$9,$P$4,DATA!$I$9:$I$9,$B$3)/1000</f>
        <v>0</v>
      </c>
      <c r="Q28" s="150">
        <f>SUMIFS(DATA!$J$9:$J$9,DATA!$D$9:$D$9,B28,DATA!$B$9:$B$9,$Q$4,DATA!$I$9:$I$9,$B$3)/1000</f>
        <v>0</v>
      </c>
      <c r="R28" s="150">
        <f>SUMIFS(DATA!$J$9:$J$9,DATA!$D$9:$D$9,B28,DATA!$B$9:$B$9,$R$4,DATA!$I$9:$I$9,$B$3)/1000</f>
        <v>0</v>
      </c>
      <c r="S28" s="150">
        <f>SUMIFS(DATA!$J$9:$J$9,DATA!$D$9:$D$9,B28,DATA!$B$9:$B$9,$S$4,DATA!$I$9:$I$9,$B$3)/1000</f>
        <v>0</v>
      </c>
      <c r="T28" s="150">
        <f>SUMIFS(DATA!$J$9:$J$9,DATA!$D$9:$D$9,B28,DATA!$B$9:$B$9,$T$4,DATA!$I$9:$I$9,$B$3)/1000</f>
        <v>0</v>
      </c>
      <c r="U28" s="150">
        <f>SUMIFS(DATA!$J$9:$J$9,DATA!$D$9:$D$9,B28,DATA!$B$9:$B$9,$U$4,DATA!$I$9:$I$9,$B$3)/1000</f>
        <v>0</v>
      </c>
      <c r="V28" s="150">
        <f>SUMIFS(DATA!$J$9:$J$9,DATA!$D$9:$D$9,B28,DATA!$B$9:$B$9,$V$4,DATA!$I$9:$I$9,$B$3)/1000</f>
        <v>0</v>
      </c>
      <c r="W28" s="150">
        <f>SUMIFS(DATA!$J$9:$J$9,DATA!$D$9:$D$9,B28,DATA!$B$9:$B$9,$W$4,DATA!$I$9:$I$9,$B$3)/1000</f>
        <v>0</v>
      </c>
      <c r="X28" s="150">
        <f>SUMIFS(DATA!$J$9:$J$9,DATA!$D$9:$D$9,B28,DATA!$B$9:$B$9,$X$4,DATA!$I$9:$I$9,$B$3)/1000</f>
        <v>0</v>
      </c>
      <c r="Y28" s="150">
        <f>SUMIFS(DATA!$J$9:$J$9,DATA!$D$9:$D$9,B28,DATA!$B$9:$B$9,$Y$4,DATA!$I$9:$I$9,$B$3)/1000</f>
        <v>0</v>
      </c>
      <c r="Z28" s="150">
        <f>SUMIFS(DATA!$J$9:$J$9,DATA!$D$9:$D$9,B28,DATA!$B$9:$B$9,$Z$4,DATA!$I$9:$I$9,$B$3)/1000</f>
        <v>0</v>
      </c>
      <c r="AA28" s="150">
        <f>SUMIFS(DATA!$J$9:$J$9,DATA!$D$9:$D$9,B28,DATA!$B$9:$B$9,$AA$4,DATA!$I$9:$I$9,$B$3)/1000</f>
        <v>0</v>
      </c>
      <c r="AB28" s="150">
        <f>SUMIFS(DATA!$J$9:$J$9,DATA!$D$9:$D$9,B28,DATA!$B$9:$B$9,$AB$4,DATA!$I$9:$I$9,$B$3)/1000</f>
        <v>0</v>
      </c>
      <c r="AC28" s="150">
        <f>SUMIFS(DATA!$J$9:$J$9,DATA!$D$9:$D$9,B28,DATA!$B$9:$B$9,$AC$4,DATA!$I$9:$I$9,$B$3)/1000</f>
        <v>0</v>
      </c>
      <c r="AD28" s="150">
        <f>SUMIFS(DATA!$J$9:$J$9,DATA!$D$9:$D$9,B28,DATA!$B$9:$B$9,$AD$4,DATA!$I$9:$I$9,$B$3)/1000</f>
        <v>0</v>
      </c>
      <c r="AE28" s="150">
        <f>SUMIFS(DATA!$J$9:$J$9,DATA!$D$9:$D$9,B28,DATA!$B$9:$B$9,$AE$4,DATA!$I$9:$I$9,$B$3)/1000</f>
        <v>0</v>
      </c>
      <c r="AF28" s="150">
        <f>SUMIFS(DATA!$J$9:$J$9,DATA!$D$9:$D$9,B28,DATA!$B$9:$B$9,$AF$4,DATA!$I$9:$I$9,$B$3)/1000</f>
        <v>0</v>
      </c>
      <c r="AG28" s="150">
        <f>SUMIFS(DATA!$J$9:$J$9,DATA!$D$9:$D$9,B28,DATA!$B$9:$B$9,$AG$4,DATA!$I$9:$I$9,$B$3)/1000</f>
        <v>0</v>
      </c>
      <c r="AH28" s="150">
        <f>SUMIFS(DATA!$J$9:$J$9,DATA!$D$9:$D$9,B28,DATA!$B$9:$B$9,$AH$4,DATA!$I$9:$I$9,$B$3)/1000</f>
        <v>0</v>
      </c>
      <c r="AI28" s="150">
        <f>SUMIFS(DATA!$J$9:$J$9,DATA!$D$9:$D$9,B28,DATA!$B$9:$B$9,$AI$4,DATA!$I$9:$I$9,$B$3)/1000</f>
        <v>0</v>
      </c>
      <c r="AJ28" s="150">
        <f>SUMIFS(DATA!$J$9:$J$9,DATA!$D$9:$D$9,B28,DATA!$B$9:$B$9,$AJ$4,DATA!$I$9:$I$9,$B$3)/1000</f>
        <v>0</v>
      </c>
      <c r="AK28" s="150">
        <f>SUMIFS(DATA!$J$9:$J$9,DATA!$D$9:$D$9,B28,DATA!$B$9:$B$9,$AK$4,DATA!$I$9:$I$9,$B$3)/1000</f>
        <v>0</v>
      </c>
      <c r="AL28" s="150">
        <f>SUMIFS(DATA!$J$9:$J$9,DATA!$D$9:$D$9,B28,DATA!$B$9:$B$9,$AL$4,DATA!$I$9:$I$9,$B$3)/1000</f>
        <v>0</v>
      </c>
      <c r="AM28" s="150">
        <f>SUMIFS(DATA!$J$9:$J$9,DATA!$D$9:$D$9,B28,DATA!$B$9:$B$9,$AM$4,DATA!$I$9:$I$9,$B$3)/1000</f>
        <v>0</v>
      </c>
      <c r="AN28" s="150">
        <f>SUMIFS(DATA!$J$9:$J$9,DATA!$D$9:$D$9,B28,DATA!$B$9:$B$9,$AN$4,DATA!$I$9:$I$9,$B$3)/1000</f>
        <v>0</v>
      </c>
      <c r="AP28" s="150">
        <f t="shared" ref="AP28:AP41" si="1">SUM(C28:AO28)</f>
        <v>0</v>
      </c>
    </row>
    <row r="29" spans="1:42" ht="15.75" customHeight="1" x14ac:dyDescent="0.25">
      <c r="A29" s="226"/>
      <c r="B29" s="205" t="s">
        <v>164</v>
      </c>
      <c r="C29" s="150">
        <f>SUMIFS(DATA!$J$9:$J$9,DATA!$D$9:$D$9,B29,DATA!$B$9:$B$9,$C$4,DATA!$I$9:$I$9,$B$3)/1000</f>
        <v>0</v>
      </c>
      <c r="D29" s="150">
        <f>SUMIFS(DATA!$J$9:$J$9,DATA!$D$9:$D$9,B29,DATA!$B$9:$B$9,$D$4,DATA!$I$9:$I$9,$B$3)/1000</f>
        <v>0</v>
      </c>
      <c r="E29" s="150">
        <f>SUMIFS(DATA!$J$9:$J$9,DATA!$D$9:$D$9,B29,DATA!$B$9:$B$9,$E$4,DATA!$I$9:$I$9,$B$3)/1000</f>
        <v>0</v>
      </c>
      <c r="F29" s="150">
        <f>SUMIFS(DATA!$J$9:$J$9,DATA!$D$9:$D$9,B29,DATA!$B$9:$B$9,$F$4,DATA!$I$9:$I$9,$B$3)/1000</f>
        <v>0</v>
      </c>
      <c r="G29" s="150">
        <f>SUMIFS(DATA!$J$9:$J$9,DATA!$D$9:$D$9,B29,DATA!$B$9:$B$9,$G$4,DATA!$I$9:$I$9,$B$3)/1000</f>
        <v>0</v>
      </c>
      <c r="H29" s="150">
        <f>SUMIFS(DATA!$J$9:$J$9,DATA!$D$9:$D$9,B29,DATA!$B$9:$B$9,$H$4,DATA!$I$9:$I$9,$B$3)/1000</f>
        <v>0</v>
      </c>
      <c r="I29" s="150">
        <f>SUMIFS(DATA!$J$9:$J$9,DATA!$D$9:$D$9,B29,DATA!$B$9:$B$9,$I$4,DATA!$I$9:$I$9,$B$3)/1000</f>
        <v>0</v>
      </c>
      <c r="J29" s="150">
        <f>SUMIFS(DATA!$J$9:$J$9,DATA!$D$9:$D$9,B29,DATA!$B$9:$B$9,$J$4,DATA!$I$9:$I$9,$B$3)/1000</f>
        <v>0</v>
      </c>
      <c r="K29" s="150">
        <f>SUMIFS(DATA!$J$9:$J$9,DATA!$D$9:$D$9,B29,DATA!$B$9:$B$9,$K$4,DATA!$I$9:$I$9,$B$3)/1000</f>
        <v>0</v>
      </c>
      <c r="L29" s="150">
        <f>SUMIFS(DATA!$J$9:$J$9,DATA!$D$9:$D$9,B29,DATA!$B$9:$B$9,$L$4,DATA!$I$9:$I$9,$B$3)/1000</f>
        <v>0</v>
      </c>
      <c r="M29" s="150">
        <f>SUMIFS(DATA!$J$9:$J$9,DATA!$D$9:$D$9,B29,DATA!$B$9:$B$9,$M$4,DATA!$I$9:$I$9,$B$3)/1000</f>
        <v>0</v>
      </c>
      <c r="N29" s="150">
        <f>SUMIFS(DATA!$J$9:$J$9,DATA!$D$9:$D$9,B29,DATA!$B$9:$B$9,$N$4,DATA!$I$9:$I$9,$B$3)/1000</f>
        <v>0</v>
      </c>
      <c r="O29" s="150">
        <f>SUMIFS(DATA!$J$9:$J$9,DATA!$D$9:$D$9,B29,DATA!$B$9:$B$9,$O$4,DATA!$I$9:$I$9,$B$3)/1000</f>
        <v>0</v>
      </c>
      <c r="P29" s="150">
        <f>SUMIFS(DATA!$J$9:$J$9,DATA!$D$9:$D$9,B29,DATA!$B$9:$B$9,$P$4,DATA!$I$9:$I$9,$B$3)/1000</f>
        <v>0</v>
      </c>
      <c r="Q29" s="150">
        <f>SUMIFS(DATA!$J$9:$J$9,DATA!$D$9:$D$9,B29,DATA!$B$9:$B$9,$Q$4,DATA!$I$9:$I$9,$B$3)/1000</f>
        <v>0</v>
      </c>
      <c r="R29" s="150">
        <f>SUMIFS(DATA!$J$9:$J$9,DATA!$D$9:$D$9,B29,DATA!$B$9:$B$9,$R$4,DATA!$I$9:$I$9,$B$3)/1000</f>
        <v>0</v>
      </c>
      <c r="S29" s="150">
        <f>SUMIFS(DATA!$J$9:$J$9,DATA!$D$9:$D$9,B29,DATA!$B$9:$B$9,$S$4,DATA!$I$9:$I$9,$B$3)/1000</f>
        <v>0</v>
      </c>
      <c r="T29" s="150">
        <f>SUMIFS(DATA!$J$9:$J$9,DATA!$D$9:$D$9,B29,DATA!$B$9:$B$9,$T$4,DATA!$I$9:$I$9,$B$3)/1000</f>
        <v>0</v>
      </c>
      <c r="U29" s="150">
        <f>SUMIFS(DATA!$J$9:$J$9,DATA!$D$9:$D$9,B29,DATA!$B$9:$B$9,$U$4,DATA!$I$9:$I$9,$B$3)/1000</f>
        <v>0</v>
      </c>
      <c r="V29" s="150">
        <f>SUMIFS(DATA!$J$9:$J$9,DATA!$D$9:$D$9,B29,DATA!$B$9:$B$9,$V$4,DATA!$I$9:$I$9,$B$3)/1000</f>
        <v>0</v>
      </c>
      <c r="W29" s="150">
        <f>SUMIFS(DATA!$J$9:$J$9,DATA!$D$9:$D$9,B29,DATA!$B$9:$B$9,$W$4,DATA!$I$9:$I$9,$B$3)/1000</f>
        <v>0</v>
      </c>
      <c r="X29" s="150">
        <f>SUMIFS(DATA!$J$9:$J$9,DATA!$D$9:$D$9,B29,DATA!$B$9:$B$9,$X$4,DATA!$I$9:$I$9,$B$3)/1000</f>
        <v>0</v>
      </c>
      <c r="Y29" s="150">
        <f>SUMIFS(DATA!$J$9:$J$9,DATA!$D$9:$D$9,B29,DATA!$B$9:$B$9,$Y$4,DATA!$I$9:$I$9,$B$3)/1000</f>
        <v>0</v>
      </c>
      <c r="Z29" s="150">
        <f>SUMIFS(DATA!$J$9:$J$9,DATA!$D$9:$D$9,B29,DATA!$B$9:$B$9,$Z$4,DATA!$I$9:$I$9,$B$3)/1000</f>
        <v>0</v>
      </c>
      <c r="AA29" s="150">
        <f>SUMIFS(DATA!$J$9:$J$9,DATA!$D$9:$D$9,B29,DATA!$B$9:$B$9,$AA$4,DATA!$I$9:$I$9,$B$3)/1000</f>
        <v>0</v>
      </c>
      <c r="AB29" s="150">
        <f>SUMIFS(DATA!$J$9:$J$9,DATA!$D$9:$D$9,B29,DATA!$B$9:$B$9,$AB$4,DATA!$I$9:$I$9,$B$3)/1000</f>
        <v>0</v>
      </c>
      <c r="AC29" s="150">
        <f>SUMIFS(DATA!$J$9:$J$9,DATA!$D$9:$D$9,B29,DATA!$B$9:$B$9,$AC$4,DATA!$I$9:$I$9,$B$3)/1000</f>
        <v>0</v>
      </c>
      <c r="AD29" s="150">
        <f>SUMIFS(DATA!$J$9:$J$9,DATA!$D$9:$D$9,B29,DATA!$B$9:$B$9,$AD$4,DATA!$I$9:$I$9,$B$3)/1000</f>
        <v>0</v>
      </c>
      <c r="AE29" s="150">
        <f>SUMIFS(DATA!$J$9:$J$9,DATA!$D$9:$D$9,B29,DATA!$B$9:$B$9,$AE$4,DATA!$I$9:$I$9,$B$3)/1000</f>
        <v>0</v>
      </c>
      <c r="AF29" s="150">
        <f>SUMIFS(DATA!$J$9:$J$9,DATA!$D$9:$D$9,B29,DATA!$B$9:$B$9,$AF$4,DATA!$I$9:$I$9,$B$3)/1000</f>
        <v>0</v>
      </c>
      <c r="AG29" s="150">
        <f>SUMIFS(DATA!$J$9:$J$9,DATA!$D$9:$D$9,B29,DATA!$B$9:$B$9,$AG$4,DATA!$I$9:$I$9,$B$3)/1000</f>
        <v>0</v>
      </c>
      <c r="AH29" s="150">
        <f>SUMIFS(DATA!$J$9:$J$9,DATA!$D$9:$D$9,B29,DATA!$B$9:$B$9,$AH$4,DATA!$I$9:$I$9,$B$3)/1000</f>
        <v>0</v>
      </c>
      <c r="AI29" s="150">
        <f>SUMIFS(DATA!$J$9:$J$9,DATA!$D$9:$D$9,B29,DATA!$B$9:$B$9,$AI$4,DATA!$I$9:$I$9,$B$3)/1000</f>
        <v>0</v>
      </c>
      <c r="AJ29" s="150">
        <f>SUMIFS(DATA!$J$9:$J$9,DATA!$D$9:$D$9,B29,DATA!$B$9:$B$9,$AJ$4,DATA!$I$9:$I$9,$B$3)/1000</f>
        <v>0</v>
      </c>
      <c r="AK29" s="150">
        <f>SUMIFS(DATA!$J$9:$J$9,DATA!$D$9:$D$9,B29,DATA!$B$9:$B$9,$AK$4,DATA!$I$9:$I$9,$B$3)/1000</f>
        <v>0</v>
      </c>
      <c r="AL29" s="150">
        <f>SUMIFS(DATA!$J$9:$J$9,DATA!$D$9:$D$9,B29,DATA!$B$9:$B$9,$AL$4,DATA!$I$9:$I$9,$B$3)/1000</f>
        <v>0</v>
      </c>
      <c r="AM29" s="150">
        <f>SUMIFS(DATA!$J$9:$J$9,DATA!$D$9:$D$9,B29,DATA!$B$9:$B$9,$AM$4,DATA!$I$9:$I$9,$B$3)/1000</f>
        <v>0</v>
      </c>
      <c r="AN29" s="150">
        <f>SUMIFS(DATA!$J$9:$J$9,DATA!$D$9:$D$9,B29,DATA!$B$9:$B$9,$AN$4,DATA!$I$9:$I$9,$B$3)/1000</f>
        <v>0</v>
      </c>
      <c r="AP29" s="150">
        <f t="shared" si="1"/>
        <v>0</v>
      </c>
    </row>
    <row r="30" spans="1:42" ht="15.75" customHeight="1" x14ac:dyDescent="0.25">
      <c r="A30" s="226"/>
      <c r="B30" s="205" t="s">
        <v>182</v>
      </c>
      <c r="C30" s="150">
        <f>SUMIFS(DATA!$J$9:$J$9,DATA!$D$9:$D$9,B30,DATA!$B$9:$B$9,$C$4,DATA!$I$9:$I$9,$B$3)/1000</f>
        <v>0</v>
      </c>
      <c r="D30" s="150">
        <f>SUMIFS(DATA!$J$9:$J$9,DATA!$D$9:$D$9,B30,DATA!$B$9:$B$9,$D$4,DATA!$I$9:$I$9,$B$3)/1000</f>
        <v>0</v>
      </c>
      <c r="E30" s="150">
        <f>SUMIFS(DATA!$J$9:$J$9,DATA!$D$9:$D$9,B30,DATA!$B$9:$B$9,$E$4,DATA!$I$9:$I$9,$B$3)/1000</f>
        <v>0</v>
      </c>
      <c r="F30" s="150">
        <f>SUMIFS(DATA!$J$9:$J$9,DATA!$D$9:$D$9,B30,DATA!$B$9:$B$9,$F$4,DATA!$I$9:$I$9,$B$3)/1000</f>
        <v>0</v>
      </c>
      <c r="G30" s="150">
        <f>SUMIFS(DATA!$J$9:$J$9,DATA!$D$9:$D$9,B30,DATA!$B$9:$B$9,$G$4,DATA!$I$9:$I$9,$B$3)/1000</f>
        <v>0</v>
      </c>
      <c r="H30" s="150">
        <f>SUMIFS(DATA!$J$9:$J$9,DATA!$D$9:$D$9,B30,DATA!$B$9:$B$9,$H$4,DATA!$I$9:$I$9,$B$3)/1000</f>
        <v>0</v>
      </c>
      <c r="I30" s="150">
        <f>SUMIFS(DATA!$J$9:$J$9,DATA!$D$9:$D$9,B30,DATA!$B$9:$B$9,$I$4,DATA!$I$9:$I$9,$B$3)/1000</f>
        <v>0</v>
      </c>
      <c r="J30" s="150">
        <f>SUMIFS(DATA!$J$9:$J$9,DATA!$D$9:$D$9,B30,DATA!$B$9:$B$9,$J$4,DATA!$I$9:$I$9,$B$3)/1000</f>
        <v>0</v>
      </c>
      <c r="K30" s="150">
        <f>SUMIFS(DATA!$J$9:$J$9,DATA!$D$9:$D$9,B30,DATA!$B$9:$B$9,$K$4,DATA!$I$9:$I$9,$B$3)/1000</f>
        <v>0</v>
      </c>
      <c r="L30" s="150">
        <f>SUMIFS(DATA!$J$9:$J$9,DATA!$D$9:$D$9,B30,DATA!$B$9:$B$9,$L$4,DATA!$I$9:$I$9,$B$3)/1000</f>
        <v>0</v>
      </c>
      <c r="M30" s="150">
        <f>SUMIFS(DATA!$J$9:$J$9,DATA!$D$9:$D$9,B30,DATA!$B$9:$B$9,$M$4,DATA!$I$9:$I$9,$B$3)/1000</f>
        <v>0</v>
      </c>
      <c r="N30" s="150">
        <f>SUMIFS(DATA!$J$9:$J$9,DATA!$D$9:$D$9,B30,DATA!$B$9:$B$9,$N$4,DATA!$I$9:$I$9,$B$3)/1000</f>
        <v>0</v>
      </c>
      <c r="O30" s="150">
        <f>SUMIFS(DATA!$J$9:$J$9,DATA!$D$9:$D$9,B30,DATA!$B$9:$B$9,$O$4,DATA!$I$9:$I$9,$B$3)/1000</f>
        <v>0</v>
      </c>
      <c r="P30" s="150">
        <f>SUMIFS(DATA!$J$9:$J$9,DATA!$D$9:$D$9,B30,DATA!$B$9:$B$9,$P$4,DATA!$I$9:$I$9,$B$3)/1000</f>
        <v>0</v>
      </c>
      <c r="Q30" s="150">
        <f>SUMIFS(DATA!$J$9:$J$9,DATA!$D$9:$D$9,B30,DATA!$B$9:$B$9,$Q$4,DATA!$I$9:$I$9,$B$3)/1000</f>
        <v>0</v>
      </c>
      <c r="R30" s="150">
        <f>SUMIFS(DATA!$J$9:$J$9,DATA!$D$9:$D$9,B30,DATA!$B$9:$B$9,$R$4,DATA!$I$9:$I$9,$B$3)/1000</f>
        <v>0</v>
      </c>
      <c r="S30" s="150">
        <f>SUMIFS(DATA!$J$9:$J$9,DATA!$D$9:$D$9,B30,DATA!$B$9:$B$9,$S$4,DATA!$I$9:$I$9,$B$3)/1000</f>
        <v>0</v>
      </c>
      <c r="T30" s="150">
        <f>SUMIFS(DATA!$J$9:$J$9,DATA!$D$9:$D$9,B30,DATA!$B$9:$B$9,$T$4,DATA!$I$9:$I$9,$B$3)/1000</f>
        <v>0</v>
      </c>
      <c r="U30" s="150">
        <f>SUMIFS(DATA!$J$9:$J$9,DATA!$D$9:$D$9,B30,DATA!$B$9:$B$9,$U$4,DATA!$I$9:$I$9,$B$3)/1000</f>
        <v>0</v>
      </c>
      <c r="V30" s="150">
        <f>SUMIFS(DATA!$J$9:$J$9,DATA!$D$9:$D$9,B30,DATA!$B$9:$B$9,$V$4,DATA!$I$9:$I$9,$B$3)/1000</f>
        <v>0</v>
      </c>
      <c r="W30" s="150">
        <f>SUMIFS(DATA!$J$9:$J$9,DATA!$D$9:$D$9,B30,DATA!$B$9:$B$9,$W$4,DATA!$I$9:$I$9,$B$3)/1000</f>
        <v>0</v>
      </c>
      <c r="X30" s="150">
        <f>SUMIFS(DATA!$J$9:$J$9,DATA!$D$9:$D$9,B30,DATA!$B$9:$B$9,$X$4,DATA!$I$9:$I$9,$B$3)/1000</f>
        <v>0</v>
      </c>
      <c r="Y30" s="150">
        <f>SUMIFS(DATA!$J$9:$J$9,DATA!$D$9:$D$9,B30,DATA!$B$9:$B$9,$Y$4,DATA!$I$9:$I$9,$B$3)/1000</f>
        <v>0</v>
      </c>
      <c r="Z30" s="150">
        <f>SUMIFS(DATA!$J$9:$J$9,DATA!$D$9:$D$9,B30,DATA!$B$9:$B$9,$Z$4,DATA!$I$9:$I$9,$B$3)/1000</f>
        <v>0</v>
      </c>
      <c r="AA30" s="150">
        <f>SUMIFS(DATA!$J$9:$J$9,DATA!$D$9:$D$9,B30,DATA!$B$9:$B$9,$AA$4,DATA!$I$9:$I$9,$B$3)/1000</f>
        <v>0</v>
      </c>
      <c r="AB30" s="150">
        <f>SUMIFS(DATA!$J$9:$J$9,DATA!$D$9:$D$9,B30,DATA!$B$9:$B$9,$AB$4,DATA!$I$9:$I$9,$B$3)/1000</f>
        <v>0</v>
      </c>
      <c r="AC30" s="150">
        <f>SUMIFS(DATA!$J$9:$J$9,DATA!$D$9:$D$9,B30,DATA!$B$9:$B$9,$AC$4,DATA!$I$9:$I$9,$B$3)/1000</f>
        <v>0</v>
      </c>
      <c r="AD30" s="150">
        <f>SUMIFS(DATA!$J$9:$J$9,DATA!$D$9:$D$9,B30,DATA!$B$9:$B$9,$AD$4,DATA!$I$9:$I$9,$B$3)/1000</f>
        <v>0</v>
      </c>
      <c r="AE30" s="150">
        <f>SUMIFS(DATA!$J$9:$J$9,DATA!$D$9:$D$9,B30,DATA!$B$9:$B$9,$AE$4,DATA!$I$9:$I$9,$B$3)/1000</f>
        <v>0</v>
      </c>
      <c r="AF30" s="150">
        <f>SUMIFS(DATA!$J$9:$J$9,DATA!$D$9:$D$9,B30,DATA!$B$9:$B$9,$AF$4,DATA!$I$9:$I$9,$B$3)/1000</f>
        <v>0</v>
      </c>
      <c r="AG30" s="150">
        <f>SUMIFS(DATA!$J$9:$J$9,DATA!$D$9:$D$9,B30,DATA!$B$9:$B$9,$AG$4,DATA!$I$9:$I$9,$B$3)/1000</f>
        <v>0</v>
      </c>
      <c r="AH30" s="150">
        <f>SUMIFS(DATA!$J$9:$J$9,DATA!$D$9:$D$9,B30,DATA!$B$9:$B$9,$AH$4,DATA!$I$9:$I$9,$B$3)/1000</f>
        <v>0</v>
      </c>
      <c r="AI30" s="150">
        <f>SUMIFS(DATA!$J$9:$J$9,DATA!$D$9:$D$9,B30,DATA!$B$9:$B$9,$AI$4,DATA!$I$9:$I$9,$B$3)/1000</f>
        <v>0</v>
      </c>
      <c r="AJ30" s="150">
        <f>SUMIFS(DATA!$J$9:$J$9,DATA!$D$9:$D$9,B30,DATA!$B$9:$B$9,$AJ$4,DATA!$I$9:$I$9,$B$3)/1000</f>
        <v>0</v>
      </c>
      <c r="AK30" s="150">
        <f>SUMIFS(DATA!$J$9:$J$9,DATA!$D$9:$D$9,B30,DATA!$B$9:$B$9,$AK$4,DATA!$I$9:$I$9,$B$3)/1000</f>
        <v>0</v>
      </c>
      <c r="AL30" s="150">
        <f>SUMIFS(DATA!$J$9:$J$9,DATA!$D$9:$D$9,B30,DATA!$B$9:$B$9,$AL$4,DATA!$I$9:$I$9,$B$3)/1000</f>
        <v>0</v>
      </c>
      <c r="AM30" s="150">
        <f>SUMIFS(DATA!$J$9:$J$9,DATA!$D$9:$D$9,B30,DATA!$B$9:$B$9,$AM$4,DATA!$I$9:$I$9,$B$3)/1000</f>
        <v>0</v>
      </c>
      <c r="AN30" s="150">
        <f>SUMIFS(DATA!$J$9:$J$9,DATA!$D$9:$D$9,B30,DATA!$B$9:$B$9,$AN$4,DATA!$I$9:$I$9,$B$3)/1000</f>
        <v>0</v>
      </c>
      <c r="AP30" s="150">
        <f t="shared" si="1"/>
        <v>0</v>
      </c>
    </row>
    <row r="31" spans="1:42" ht="15.75" customHeight="1" x14ac:dyDescent="0.25">
      <c r="A31" s="226"/>
      <c r="B31" s="205" t="s">
        <v>153</v>
      </c>
      <c r="C31" s="150">
        <f>SUMIFS(DATA!$J$9:$J$9,DATA!$D$9:$D$9,B31,DATA!$B$9:$B$9,$C$4,DATA!$I$9:$I$9,$B$3)/1000</f>
        <v>0</v>
      </c>
      <c r="D31" s="150">
        <f>SUMIFS(DATA!$J$9:$J$9,DATA!$D$9:$D$9,B31,DATA!$B$9:$B$9,$D$4,DATA!$I$9:$I$9,$B$3)/1000</f>
        <v>0</v>
      </c>
      <c r="E31" s="150">
        <f>SUMIFS(DATA!$J$9:$J$9,DATA!$D$9:$D$9,B31,DATA!$B$9:$B$9,$E$4,DATA!$I$9:$I$9,$B$3)/1000</f>
        <v>0</v>
      </c>
      <c r="F31" s="150">
        <f>SUMIFS(DATA!$J$9:$J$9,DATA!$D$9:$D$9,B31,DATA!$B$9:$B$9,$F$4,DATA!$I$9:$I$9,$B$3)/1000</f>
        <v>0</v>
      </c>
      <c r="G31" s="150">
        <f>SUMIFS(DATA!$J$9:$J$9,DATA!$D$9:$D$9,B31,DATA!$B$9:$B$9,$G$4,DATA!$I$9:$I$9,$B$3)/1000</f>
        <v>0</v>
      </c>
      <c r="H31" s="150">
        <f>SUMIFS(DATA!$J$9:$J$9,DATA!$D$9:$D$9,B31,DATA!$B$9:$B$9,$H$4,DATA!$I$9:$I$9,$B$3)/1000</f>
        <v>0</v>
      </c>
      <c r="I31" s="150">
        <f>SUMIFS(DATA!$J$9:$J$9,DATA!$D$9:$D$9,B31,DATA!$B$9:$B$9,$I$4,DATA!$I$9:$I$9,$B$3)/1000</f>
        <v>0</v>
      </c>
      <c r="J31" s="150">
        <f>SUMIFS(DATA!$J$9:$J$9,DATA!$D$9:$D$9,B31,DATA!$B$9:$B$9,$J$4,DATA!$I$9:$I$9,$B$3)/1000</f>
        <v>0</v>
      </c>
      <c r="K31" s="150">
        <f>SUMIFS(DATA!$J$9:$J$9,DATA!$D$9:$D$9,B31,DATA!$B$9:$B$9,$K$4,DATA!$I$9:$I$9,$B$3)/1000</f>
        <v>0</v>
      </c>
      <c r="L31" s="150">
        <f>SUMIFS(DATA!$J$9:$J$9,DATA!$D$9:$D$9,B31,DATA!$B$9:$B$9,$L$4,DATA!$I$9:$I$9,$B$3)/1000</f>
        <v>0</v>
      </c>
      <c r="M31" s="150">
        <f>SUMIFS(DATA!$J$9:$J$9,DATA!$D$9:$D$9,B31,DATA!$B$9:$B$9,$M$4,DATA!$I$9:$I$9,$B$3)/1000</f>
        <v>0</v>
      </c>
      <c r="N31" s="150">
        <f>SUMIFS(DATA!$J$9:$J$9,DATA!$D$9:$D$9,B31,DATA!$B$9:$B$9,$N$4,DATA!$I$9:$I$9,$B$3)/1000</f>
        <v>0</v>
      </c>
      <c r="O31" s="150">
        <f>SUMIFS(DATA!$J$9:$J$9,DATA!$D$9:$D$9,B31,DATA!$B$9:$B$9,$O$4,DATA!$I$9:$I$9,$B$3)/1000</f>
        <v>0</v>
      </c>
      <c r="P31" s="150">
        <f>SUMIFS(DATA!$J$9:$J$9,DATA!$D$9:$D$9,B31,DATA!$B$9:$B$9,$P$4,DATA!$I$9:$I$9,$B$3)/1000</f>
        <v>0</v>
      </c>
      <c r="Q31" s="150">
        <f>SUMIFS(DATA!$J$9:$J$9,DATA!$D$9:$D$9,B31,DATA!$B$9:$B$9,$Q$4,DATA!$I$9:$I$9,$B$3)/1000</f>
        <v>0</v>
      </c>
      <c r="R31" s="150">
        <f>SUMIFS(DATA!$J$9:$J$9,DATA!$D$9:$D$9,B31,DATA!$B$9:$B$9,$R$4,DATA!$I$9:$I$9,$B$3)/1000</f>
        <v>0</v>
      </c>
      <c r="S31" s="150">
        <f>SUMIFS(DATA!$J$9:$J$9,DATA!$D$9:$D$9,B31,DATA!$B$9:$B$9,$S$4,DATA!$I$9:$I$9,$B$3)/1000</f>
        <v>0</v>
      </c>
      <c r="T31" s="150">
        <f>SUMIFS(DATA!$J$9:$J$9,DATA!$D$9:$D$9,B31,DATA!$B$9:$B$9,$T$4,DATA!$I$9:$I$9,$B$3)/1000</f>
        <v>0</v>
      </c>
      <c r="U31" s="150">
        <f>SUMIFS(DATA!$J$9:$J$9,DATA!$D$9:$D$9,B31,DATA!$B$9:$B$9,$U$4,DATA!$I$9:$I$9,$B$3)/1000</f>
        <v>0</v>
      </c>
      <c r="V31" s="150">
        <f>SUMIFS(DATA!$J$9:$J$9,DATA!$D$9:$D$9,B31,DATA!$B$9:$B$9,$V$4,DATA!$I$9:$I$9,$B$3)/1000</f>
        <v>0</v>
      </c>
      <c r="W31" s="150">
        <f>SUMIFS(DATA!$J$9:$J$9,DATA!$D$9:$D$9,B31,DATA!$B$9:$B$9,$W$4,DATA!$I$9:$I$9,$B$3)/1000</f>
        <v>0</v>
      </c>
      <c r="X31" s="150">
        <f>SUMIFS(DATA!$J$9:$J$9,DATA!$D$9:$D$9,B31,DATA!$B$9:$B$9,$X$4,DATA!$I$9:$I$9,$B$3)/1000</f>
        <v>0</v>
      </c>
      <c r="Y31" s="150">
        <f>SUMIFS(DATA!$J$9:$J$9,DATA!$D$9:$D$9,B31,DATA!$B$9:$B$9,$Y$4,DATA!$I$9:$I$9,$B$3)/1000</f>
        <v>0</v>
      </c>
      <c r="Z31" s="150">
        <f>SUMIFS(DATA!$J$9:$J$9,DATA!$D$9:$D$9,B31,DATA!$B$9:$B$9,$Z$4,DATA!$I$9:$I$9,$B$3)/1000</f>
        <v>0</v>
      </c>
      <c r="AA31" s="150">
        <f>SUMIFS(DATA!$J$9:$J$9,DATA!$D$9:$D$9,B31,DATA!$B$9:$B$9,$AA$4,DATA!$I$9:$I$9,$B$3)/1000</f>
        <v>0</v>
      </c>
      <c r="AB31" s="150">
        <f>SUMIFS(DATA!$J$9:$J$9,DATA!$D$9:$D$9,B31,DATA!$B$9:$B$9,$AB$4,DATA!$I$9:$I$9,$B$3)/1000</f>
        <v>0</v>
      </c>
      <c r="AC31" s="150">
        <f>SUMIFS(DATA!$J$9:$J$9,DATA!$D$9:$D$9,B31,DATA!$B$9:$B$9,$AC$4,DATA!$I$9:$I$9,$B$3)/1000</f>
        <v>0</v>
      </c>
      <c r="AD31" s="150">
        <f>SUMIFS(DATA!$J$9:$J$9,DATA!$D$9:$D$9,B31,DATA!$B$9:$B$9,$AD$4,DATA!$I$9:$I$9,$B$3)/1000</f>
        <v>0</v>
      </c>
      <c r="AE31" s="150">
        <f>SUMIFS(DATA!$J$9:$J$9,DATA!$D$9:$D$9,B31,DATA!$B$9:$B$9,$AE$4,DATA!$I$9:$I$9,$B$3)/1000</f>
        <v>0</v>
      </c>
      <c r="AF31" s="150">
        <f>SUMIFS(DATA!$J$9:$J$9,DATA!$D$9:$D$9,B31,DATA!$B$9:$B$9,$AF$4,DATA!$I$9:$I$9,$B$3)/1000</f>
        <v>0</v>
      </c>
      <c r="AG31" s="150">
        <f>SUMIFS(DATA!$J$9:$J$9,DATA!$D$9:$D$9,B31,DATA!$B$9:$B$9,$AG$4,DATA!$I$9:$I$9,$B$3)/1000</f>
        <v>0</v>
      </c>
      <c r="AH31" s="150">
        <f>SUMIFS(DATA!$J$9:$J$9,DATA!$D$9:$D$9,B31,DATA!$B$9:$B$9,$AH$4,DATA!$I$9:$I$9,$B$3)/1000</f>
        <v>0</v>
      </c>
      <c r="AI31" s="150">
        <f>SUMIFS(DATA!$J$9:$J$9,DATA!$D$9:$D$9,B31,DATA!$B$9:$B$9,$AI$4,DATA!$I$9:$I$9,$B$3)/1000</f>
        <v>0</v>
      </c>
      <c r="AJ31" s="150">
        <f>SUMIFS(DATA!$J$9:$J$9,DATA!$D$9:$D$9,B31,DATA!$B$9:$B$9,$AJ$4,DATA!$I$9:$I$9,$B$3)/1000</f>
        <v>0</v>
      </c>
      <c r="AK31" s="150">
        <f>SUMIFS(DATA!$J$9:$J$9,DATA!$D$9:$D$9,B31,DATA!$B$9:$B$9,$AK$4,DATA!$I$9:$I$9,$B$3)/1000</f>
        <v>0</v>
      </c>
      <c r="AL31" s="150">
        <f>SUMIFS(DATA!$J$9:$J$9,DATA!$D$9:$D$9,B31,DATA!$B$9:$B$9,$AL$4,DATA!$I$9:$I$9,$B$3)/1000</f>
        <v>0</v>
      </c>
      <c r="AM31" s="150">
        <f>SUMIFS(DATA!$J$9:$J$9,DATA!$D$9:$D$9,B31,DATA!$B$9:$B$9,$AM$4,DATA!$I$9:$I$9,$B$3)/1000</f>
        <v>0</v>
      </c>
      <c r="AN31" s="150">
        <f>SUMIFS(DATA!$J$9:$J$9,DATA!$D$9:$D$9,B31,DATA!$B$9:$B$9,$AN$4,DATA!$I$9:$I$9,$B$3)/1000</f>
        <v>0</v>
      </c>
      <c r="AP31" s="150">
        <f t="shared" si="1"/>
        <v>0</v>
      </c>
    </row>
    <row r="32" spans="1:42" ht="15.75" customHeight="1" x14ac:dyDescent="0.25">
      <c r="A32" s="226"/>
      <c r="B32" s="205" t="s">
        <v>140</v>
      </c>
      <c r="C32" s="150">
        <f>SUMIFS(DATA!$J$9:$J$9,DATA!$D$9:$D$9,B32,DATA!$B$9:$B$9,$C$4,DATA!$I$9:$I$9,$B$3)/1000</f>
        <v>0</v>
      </c>
      <c r="D32" s="150">
        <f>SUMIFS(DATA!$J$9:$J$9,DATA!$D$9:$D$9,B32,DATA!$B$9:$B$9,$D$4,DATA!$I$9:$I$9,$B$3)/1000</f>
        <v>0</v>
      </c>
      <c r="E32" s="150">
        <f>SUMIFS(DATA!$J$9:$J$9,DATA!$D$9:$D$9,B32,DATA!$B$9:$B$9,$E$4,DATA!$I$9:$I$9,$B$3)/1000</f>
        <v>0</v>
      </c>
      <c r="F32" s="150">
        <f>SUMIFS(DATA!$J$9:$J$9,DATA!$D$9:$D$9,B32,DATA!$B$9:$B$9,$F$4,DATA!$I$9:$I$9,$B$3)/1000</f>
        <v>0</v>
      </c>
      <c r="G32" s="150">
        <f>SUMIFS(DATA!$J$9:$J$9,DATA!$D$9:$D$9,B32,DATA!$B$9:$B$9,$G$4,DATA!$I$9:$I$9,$B$3)/1000</f>
        <v>0</v>
      </c>
      <c r="H32" s="150">
        <f>SUMIFS(DATA!$J$9:$J$9,DATA!$D$9:$D$9,B32,DATA!$B$9:$B$9,$H$4,DATA!$I$9:$I$9,$B$3)/1000</f>
        <v>0</v>
      </c>
      <c r="I32" s="150">
        <f>SUMIFS(DATA!$J$9:$J$9,DATA!$D$9:$D$9,B32,DATA!$B$9:$B$9,$I$4,DATA!$I$9:$I$9,$B$3)/1000</f>
        <v>0</v>
      </c>
      <c r="J32" s="150">
        <f>SUMIFS(DATA!$J$9:$J$9,DATA!$D$9:$D$9,B32,DATA!$B$9:$B$9,$J$4,DATA!$I$9:$I$9,$B$3)/1000</f>
        <v>0</v>
      </c>
      <c r="K32" s="150">
        <f>SUMIFS(DATA!$J$9:$J$9,DATA!$D$9:$D$9,B32,DATA!$B$9:$B$9,$K$4,DATA!$I$9:$I$9,$B$3)/1000</f>
        <v>0</v>
      </c>
      <c r="L32" s="150">
        <f>SUMIFS(DATA!$J$9:$J$9,DATA!$D$9:$D$9,B32,DATA!$B$9:$B$9,$L$4,DATA!$I$9:$I$9,$B$3)/1000</f>
        <v>0</v>
      </c>
      <c r="M32" s="150">
        <f>SUMIFS(DATA!$J$9:$J$9,DATA!$D$9:$D$9,B32,DATA!$B$9:$B$9,$M$4,DATA!$I$9:$I$9,$B$3)/1000</f>
        <v>0</v>
      </c>
      <c r="N32" s="150">
        <f>SUMIFS(DATA!$J$9:$J$9,DATA!$D$9:$D$9,B32,DATA!$B$9:$B$9,$N$4,DATA!$I$9:$I$9,$B$3)/1000</f>
        <v>0</v>
      </c>
      <c r="O32" s="150">
        <f>SUMIFS(DATA!$J$9:$J$9,DATA!$D$9:$D$9,B32,DATA!$B$9:$B$9,$O$4,DATA!$I$9:$I$9,$B$3)/1000</f>
        <v>0</v>
      </c>
      <c r="P32" s="150">
        <f>SUMIFS(DATA!$J$9:$J$9,DATA!$D$9:$D$9,B32,DATA!$B$9:$B$9,$P$4,DATA!$I$9:$I$9,$B$3)/1000</f>
        <v>0</v>
      </c>
      <c r="Q32" s="150">
        <f>SUMIFS(DATA!$J$9:$J$9,DATA!$D$9:$D$9,B32,DATA!$B$9:$B$9,$Q$4,DATA!$I$9:$I$9,$B$3)/1000</f>
        <v>0</v>
      </c>
      <c r="R32" s="150">
        <f>SUMIFS(DATA!$J$9:$J$9,DATA!$D$9:$D$9,B32,DATA!$B$9:$B$9,$R$4,DATA!$I$9:$I$9,$B$3)/1000</f>
        <v>0</v>
      </c>
      <c r="S32" s="150">
        <f>SUMIFS(DATA!$J$9:$J$9,DATA!$D$9:$D$9,B32,DATA!$B$9:$B$9,$S$4,DATA!$I$9:$I$9,$B$3)/1000</f>
        <v>0</v>
      </c>
      <c r="T32" s="150">
        <f>SUMIFS(DATA!$J$9:$J$9,DATA!$D$9:$D$9,B32,DATA!$B$9:$B$9,$T$4,DATA!$I$9:$I$9,$B$3)/1000</f>
        <v>0</v>
      </c>
      <c r="U32" s="150">
        <f>SUMIFS(DATA!$J$9:$J$9,DATA!$D$9:$D$9,B32,DATA!$B$9:$B$9,$U$4,DATA!$I$9:$I$9,$B$3)/1000</f>
        <v>0</v>
      </c>
      <c r="V32" s="150">
        <f>SUMIFS(DATA!$J$9:$J$9,DATA!$D$9:$D$9,B32,DATA!$B$9:$B$9,$V$4,DATA!$I$9:$I$9,$B$3)/1000</f>
        <v>0</v>
      </c>
      <c r="W32" s="150">
        <f>SUMIFS(DATA!$J$9:$J$9,DATA!$D$9:$D$9,B32,DATA!$B$9:$B$9,$W$4,DATA!$I$9:$I$9,$B$3)/1000</f>
        <v>0</v>
      </c>
      <c r="X32" s="150">
        <f>SUMIFS(DATA!$J$9:$J$9,DATA!$D$9:$D$9,B32,DATA!$B$9:$B$9,$X$4,DATA!$I$9:$I$9,$B$3)/1000</f>
        <v>0</v>
      </c>
      <c r="Y32" s="150">
        <f>SUMIFS(DATA!$J$9:$J$9,DATA!$D$9:$D$9,B32,DATA!$B$9:$B$9,$Y$4,DATA!$I$9:$I$9,$B$3)/1000</f>
        <v>0</v>
      </c>
      <c r="Z32" s="150">
        <f>SUMIFS(DATA!$J$9:$J$9,DATA!$D$9:$D$9,B32,DATA!$B$9:$B$9,$Z$4,DATA!$I$9:$I$9,$B$3)/1000</f>
        <v>0</v>
      </c>
      <c r="AA32" s="150">
        <f>SUMIFS(DATA!$J$9:$J$9,DATA!$D$9:$D$9,B32,DATA!$B$9:$B$9,$AA$4,DATA!$I$9:$I$9,$B$3)/1000</f>
        <v>0</v>
      </c>
      <c r="AB32" s="150">
        <f>SUMIFS(DATA!$J$9:$J$9,DATA!$D$9:$D$9,B32,DATA!$B$9:$B$9,$AB$4,DATA!$I$9:$I$9,$B$3)/1000</f>
        <v>0</v>
      </c>
      <c r="AC32" s="150">
        <f>SUMIFS(DATA!$J$9:$J$9,DATA!$D$9:$D$9,B32,DATA!$B$9:$B$9,$AC$4,DATA!$I$9:$I$9,$B$3)/1000</f>
        <v>0</v>
      </c>
      <c r="AD32" s="150">
        <f>SUMIFS(DATA!$J$9:$J$9,DATA!$D$9:$D$9,B32,DATA!$B$9:$B$9,$AD$4,DATA!$I$9:$I$9,$B$3)/1000</f>
        <v>0</v>
      </c>
      <c r="AE32" s="150">
        <f>SUMIFS(DATA!$J$9:$J$9,DATA!$D$9:$D$9,B32,DATA!$B$9:$B$9,$AE$4,DATA!$I$9:$I$9,$B$3)/1000</f>
        <v>0</v>
      </c>
      <c r="AF32" s="150">
        <f>SUMIFS(DATA!$J$9:$J$9,DATA!$D$9:$D$9,B32,DATA!$B$9:$B$9,$AF$4,DATA!$I$9:$I$9,$B$3)/1000</f>
        <v>0</v>
      </c>
      <c r="AG32" s="150">
        <f>SUMIFS(DATA!$J$9:$J$9,DATA!$D$9:$D$9,B32,DATA!$B$9:$B$9,$AG$4,DATA!$I$9:$I$9,$B$3)/1000</f>
        <v>0</v>
      </c>
      <c r="AH32" s="150">
        <f>SUMIFS(DATA!$J$9:$J$9,DATA!$D$9:$D$9,B32,DATA!$B$9:$B$9,$AH$4,DATA!$I$9:$I$9,$B$3)/1000</f>
        <v>0</v>
      </c>
      <c r="AI32" s="150">
        <f>SUMIFS(DATA!$J$9:$J$9,DATA!$D$9:$D$9,B32,DATA!$B$9:$B$9,$AI$4,DATA!$I$9:$I$9,$B$3)/1000</f>
        <v>0</v>
      </c>
      <c r="AJ32" s="150">
        <f>SUMIFS(DATA!$J$9:$J$9,DATA!$D$9:$D$9,B32,DATA!$B$9:$B$9,$AJ$4,DATA!$I$9:$I$9,$B$3)/1000</f>
        <v>0</v>
      </c>
      <c r="AK32" s="150">
        <f>SUMIFS(DATA!$J$9:$J$9,DATA!$D$9:$D$9,B32,DATA!$B$9:$B$9,$AK$4,DATA!$I$9:$I$9,$B$3)/1000</f>
        <v>0</v>
      </c>
      <c r="AL32" s="150">
        <f>SUMIFS(DATA!$J$9:$J$9,DATA!$D$9:$D$9,B32,DATA!$B$9:$B$9,$AL$4,DATA!$I$9:$I$9,$B$3)/1000</f>
        <v>0</v>
      </c>
      <c r="AM32" s="150">
        <f>SUMIFS(DATA!$J$9:$J$9,DATA!$D$9:$D$9,B32,DATA!$B$9:$B$9,$AM$4,DATA!$I$9:$I$9,$B$3)/1000</f>
        <v>0</v>
      </c>
      <c r="AN32" s="150">
        <f>SUMIFS(DATA!$J$9:$J$9,DATA!$D$9:$D$9,B32,DATA!$B$9:$B$9,$AN$4,DATA!$I$9:$I$9,$B$3)/1000</f>
        <v>0</v>
      </c>
      <c r="AP32" s="150">
        <f t="shared" si="1"/>
        <v>0</v>
      </c>
    </row>
    <row r="33" spans="1:42" ht="15.75" customHeight="1" x14ac:dyDescent="0.25">
      <c r="A33" s="226"/>
      <c r="B33" s="205" t="s">
        <v>145</v>
      </c>
      <c r="C33" s="150">
        <f>SUMIFS(DATA!$J$9:$J$9,DATA!$D$9:$D$9,B33,DATA!$B$9:$B$9,$C$4,DATA!$I$9:$I$9,$B$3)/1000</f>
        <v>0</v>
      </c>
      <c r="D33" s="150">
        <f>SUMIFS(DATA!$J$9:$J$9,DATA!$D$9:$D$9,B33,DATA!$B$9:$B$9,$D$4,DATA!$I$9:$I$9,$B$3)/1000</f>
        <v>0</v>
      </c>
      <c r="E33" s="150">
        <f>SUMIFS(DATA!$J$9:$J$9,DATA!$D$9:$D$9,B33,DATA!$B$9:$B$9,$E$4,DATA!$I$9:$I$9,$B$3)/1000</f>
        <v>0</v>
      </c>
      <c r="F33" s="150">
        <f>SUMIFS(DATA!$J$9:$J$9,DATA!$D$9:$D$9,B33,DATA!$B$9:$B$9,$F$4,DATA!$I$9:$I$9,$B$3)/1000</f>
        <v>0</v>
      </c>
      <c r="G33" s="150">
        <f>SUMIFS(DATA!$J$9:$J$9,DATA!$D$9:$D$9,B33,DATA!$B$9:$B$9,$G$4,DATA!$I$9:$I$9,$B$3)/1000</f>
        <v>0</v>
      </c>
      <c r="H33" s="150">
        <f>SUMIFS(DATA!$J$9:$J$9,DATA!$D$9:$D$9,B33,DATA!$B$9:$B$9,$H$4,DATA!$I$9:$I$9,$B$3)/1000</f>
        <v>0</v>
      </c>
      <c r="I33" s="150">
        <f>SUMIFS(DATA!$J$9:$J$9,DATA!$D$9:$D$9,B33,DATA!$B$9:$B$9,$I$4,DATA!$I$9:$I$9,$B$3)/1000</f>
        <v>0</v>
      </c>
      <c r="J33" s="150">
        <f>SUMIFS(DATA!$J$9:$J$9,DATA!$D$9:$D$9,B33,DATA!$B$9:$B$9,$J$4,DATA!$I$9:$I$9,$B$3)/1000</f>
        <v>0</v>
      </c>
      <c r="K33" s="150">
        <f>SUMIFS(DATA!$J$9:$J$9,DATA!$D$9:$D$9,B33,DATA!$B$9:$B$9,$K$4,DATA!$I$9:$I$9,$B$3)/1000</f>
        <v>0</v>
      </c>
      <c r="L33" s="150">
        <f>SUMIFS(DATA!$J$9:$J$9,DATA!$D$9:$D$9,B33,DATA!$B$9:$B$9,$L$4,DATA!$I$9:$I$9,$B$3)/1000</f>
        <v>0</v>
      </c>
      <c r="M33" s="150">
        <f>SUMIFS(DATA!$J$9:$J$9,DATA!$D$9:$D$9,B33,DATA!$B$9:$B$9,$M$4,DATA!$I$9:$I$9,$B$3)/1000</f>
        <v>0</v>
      </c>
      <c r="N33" s="150">
        <f>SUMIFS(DATA!$J$9:$J$9,DATA!$D$9:$D$9,B33,DATA!$B$9:$B$9,$N$4,DATA!$I$9:$I$9,$B$3)/1000</f>
        <v>0</v>
      </c>
      <c r="O33" s="150">
        <f>SUMIFS(DATA!$J$9:$J$9,DATA!$D$9:$D$9,B33,DATA!$B$9:$B$9,$O$4,DATA!$I$9:$I$9,$B$3)/1000</f>
        <v>0</v>
      </c>
      <c r="P33" s="150">
        <f>SUMIFS(DATA!$J$9:$J$9,DATA!$D$9:$D$9,B33,DATA!$B$9:$B$9,$P$4,DATA!$I$9:$I$9,$B$3)/1000</f>
        <v>0</v>
      </c>
      <c r="Q33" s="150">
        <f>SUMIFS(DATA!$J$9:$J$9,DATA!$D$9:$D$9,B33,DATA!$B$9:$B$9,$Q$4,DATA!$I$9:$I$9,$B$3)/1000</f>
        <v>0</v>
      </c>
      <c r="R33" s="150">
        <f>SUMIFS(DATA!$J$9:$J$9,DATA!$D$9:$D$9,B33,DATA!$B$9:$B$9,$R$4,DATA!$I$9:$I$9,$B$3)/1000</f>
        <v>0</v>
      </c>
      <c r="S33" s="150">
        <f>SUMIFS(DATA!$J$9:$J$9,DATA!$D$9:$D$9,B33,DATA!$B$9:$B$9,$S$4,DATA!$I$9:$I$9,$B$3)/1000</f>
        <v>0</v>
      </c>
      <c r="T33" s="150">
        <f>SUMIFS(DATA!$J$9:$J$9,DATA!$D$9:$D$9,B33,DATA!$B$9:$B$9,$T$4,DATA!$I$9:$I$9,$B$3)/1000</f>
        <v>0</v>
      </c>
      <c r="U33" s="150">
        <f>SUMIFS(DATA!$J$9:$J$9,DATA!$D$9:$D$9,B33,DATA!$B$9:$B$9,$U$4,DATA!$I$9:$I$9,$B$3)/1000</f>
        <v>0</v>
      </c>
      <c r="V33" s="150">
        <f>SUMIFS(DATA!$J$9:$J$9,DATA!$D$9:$D$9,B33,DATA!$B$9:$B$9,$V$4,DATA!$I$9:$I$9,$B$3)/1000</f>
        <v>0</v>
      </c>
      <c r="W33" s="150">
        <f>SUMIFS(DATA!$J$9:$J$9,DATA!$D$9:$D$9,B33,DATA!$B$9:$B$9,$W$4,DATA!$I$9:$I$9,$B$3)/1000</f>
        <v>0</v>
      </c>
      <c r="X33" s="150">
        <f>SUMIFS(DATA!$J$9:$J$9,DATA!$D$9:$D$9,B33,DATA!$B$9:$B$9,$X$4,DATA!$I$9:$I$9,$B$3)/1000</f>
        <v>0</v>
      </c>
      <c r="Y33" s="150">
        <f>SUMIFS(DATA!$J$9:$J$9,DATA!$D$9:$D$9,B33,DATA!$B$9:$B$9,$Y$4,DATA!$I$9:$I$9,$B$3)/1000</f>
        <v>0</v>
      </c>
      <c r="Z33" s="150">
        <f>SUMIFS(DATA!$J$9:$J$9,DATA!$D$9:$D$9,B33,DATA!$B$9:$B$9,$Z$4,DATA!$I$9:$I$9,$B$3)/1000</f>
        <v>0</v>
      </c>
      <c r="AA33" s="150">
        <f>SUMIFS(DATA!$J$9:$J$9,DATA!$D$9:$D$9,B33,DATA!$B$9:$B$9,$AA$4,DATA!$I$9:$I$9,$B$3)/1000</f>
        <v>0</v>
      </c>
      <c r="AB33" s="150">
        <f>SUMIFS(DATA!$J$9:$J$9,DATA!$D$9:$D$9,B33,DATA!$B$9:$B$9,$AB$4,DATA!$I$9:$I$9,$B$3)/1000</f>
        <v>0</v>
      </c>
      <c r="AC33" s="150">
        <f>SUMIFS(DATA!$J$9:$J$9,DATA!$D$9:$D$9,B33,DATA!$B$9:$B$9,$AC$4,DATA!$I$9:$I$9,$B$3)/1000</f>
        <v>0</v>
      </c>
      <c r="AD33" s="150">
        <f>SUMIFS(DATA!$J$9:$J$9,DATA!$D$9:$D$9,B33,DATA!$B$9:$B$9,$AD$4,DATA!$I$9:$I$9,$B$3)/1000</f>
        <v>0</v>
      </c>
      <c r="AE33" s="150">
        <f>SUMIFS(DATA!$J$9:$J$9,DATA!$D$9:$D$9,B33,DATA!$B$9:$B$9,$AE$4,DATA!$I$9:$I$9,$B$3)/1000</f>
        <v>0</v>
      </c>
      <c r="AF33" s="150">
        <f>SUMIFS(DATA!$J$9:$J$9,DATA!$D$9:$D$9,B33,DATA!$B$9:$B$9,$AF$4,DATA!$I$9:$I$9,$B$3)/1000</f>
        <v>0</v>
      </c>
      <c r="AG33" s="150">
        <f>SUMIFS(DATA!$J$9:$J$9,DATA!$D$9:$D$9,B33,DATA!$B$9:$B$9,$AG$4,DATA!$I$9:$I$9,$B$3)/1000</f>
        <v>0</v>
      </c>
      <c r="AH33" s="150">
        <f>SUMIFS(DATA!$J$9:$J$9,DATA!$D$9:$D$9,B33,DATA!$B$9:$B$9,$AH$4,DATA!$I$9:$I$9,$B$3)/1000</f>
        <v>0</v>
      </c>
      <c r="AI33" s="150">
        <f>SUMIFS(DATA!$J$9:$J$9,DATA!$D$9:$D$9,B33,DATA!$B$9:$B$9,$AI$4,DATA!$I$9:$I$9,$B$3)/1000</f>
        <v>0</v>
      </c>
      <c r="AJ33" s="150">
        <f>SUMIFS(DATA!$J$9:$J$9,DATA!$D$9:$D$9,B33,DATA!$B$9:$B$9,$AJ$4,DATA!$I$9:$I$9,$B$3)/1000</f>
        <v>0</v>
      </c>
      <c r="AK33" s="150">
        <f>SUMIFS(DATA!$J$9:$J$9,DATA!$D$9:$D$9,B33,DATA!$B$9:$B$9,$AK$4,DATA!$I$9:$I$9,$B$3)/1000</f>
        <v>0</v>
      </c>
      <c r="AL33" s="150">
        <f>SUMIFS(DATA!$J$9:$J$9,DATA!$D$9:$D$9,B33,DATA!$B$9:$B$9,$AL$4,DATA!$I$9:$I$9,$B$3)/1000</f>
        <v>0</v>
      </c>
      <c r="AM33" s="150">
        <f>SUMIFS(DATA!$J$9:$J$9,DATA!$D$9:$D$9,B33,DATA!$B$9:$B$9,$AM$4,DATA!$I$9:$I$9,$B$3)/1000</f>
        <v>0</v>
      </c>
      <c r="AN33" s="150">
        <f>SUMIFS(DATA!$J$9:$J$9,DATA!$D$9:$D$9,B33,DATA!$B$9:$B$9,$AN$4,DATA!$I$9:$I$9,$B$3)/1000</f>
        <v>0</v>
      </c>
      <c r="AP33" s="150">
        <f t="shared" si="1"/>
        <v>0</v>
      </c>
    </row>
    <row r="34" spans="1:42" ht="15.75" customHeight="1" x14ac:dyDescent="0.25">
      <c r="A34" s="226"/>
      <c r="B34" s="205" t="s">
        <v>198</v>
      </c>
      <c r="C34" s="150">
        <f>SUMIFS(DATA!$J$9:$J$9,DATA!$D$9:$D$9,B34,DATA!$B$9:$B$9,$C$4,DATA!$I$9:$I$9,$B$3)/1000</f>
        <v>0</v>
      </c>
      <c r="D34" s="150">
        <f>SUMIFS(DATA!$J$9:$J$9,DATA!$D$9:$D$9,B34,DATA!$B$9:$B$9,$D$4,DATA!$I$9:$I$9,$B$3)/1000</f>
        <v>0</v>
      </c>
      <c r="E34" s="150">
        <f>SUMIFS(DATA!$J$9:$J$9,DATA!$D$9:$D$9,B34,DATA!$B$9:$B$9,$E$4,DATA!$I$9:$I$9,$B$3)/1000</f>
        <v>0</v>
      </c>
      <c r="F34" s="150">
        <f>SUMIFS(DATA!$J$9:$J$9,DATA!$D$9:$D$9,B34,DATA!$B$9:$B$9,$F$4,DATA!$I$9:$I$9,$B$3)/1000</f>
        <v>0</v>
      </c>
      <c r="G34" s="150">
        <f>SUMIFS(DATA!$J$9:$J$9,DATA!$D$9:$D$9,B34,DATA!$B$9:$B$9,$G$4,DATA!$I$9:$I$9,$B$3)/1000</f>
        <v>0</v>
      </c>
      <c r="H34" s="150">
        <f>SUMIFS(DATA!$J$9:$J$9,DATA!$D$9:$D$9,B34,DATA!$B$9:$B$9,$H$4,DATA!$I$9:$I$9,$B$3)/1000</f>
        <v>0</v>
      </c>
      <c r="I34" s="150">
        <f>SUMIFS(DATA!$J$9:$J$9,DATA!$D$9:$D$9,B34,DATA!$B$9:$B$9,$I$4,DATA!$I$9:$I$9,$B$3)/1000</f>
        <v>0</v>
      </c>
      <c r="J34" s="150">
        <f>SUMIFS(DATA!$J$9:$J$9,DATA!$D$9:$D$9,B34,DATA!$B$9:$B$9,$J$4,DATA!$I$9:$I$9,$B$3)/1000</f>
        <v>0</v>
      </c>
      <c r="K34" s="150">
        <f>SUMIFS(DATA!$J$9:$J$9,DATA!$D$9:$D$9,B34,DATA!$B$9:$B$9,$K$4,DATA!$I$9:$I$9,$B$3)/1000</f>
        <v>0</v>
      </c>
      <c r="L34" s="150">
        <f>SUMIFS(DATA!$J$9:$J$9,DATA!$D$9:$D$9,B34,DATA!$B$9:$B$9,$L$4,DATA!$I$9:$I$9,$B$3)/1000</f>
        <v>0</v>
      </c>
      <c r="M34" s="150">
        <f>SUMIFS(DATA!$J$9:$J$9,DATA!$D$9:$D$9,B34,DATA!$B$9:$B$9,$M$4,DATA!$I$9:$I$9,$B$3)/1000</f>
        <v>0</v>
      </c>
      <c r="N34" s="150">
        <f>SUMIFS(DATA!$J$9:$J$9,DATA!$D$9:$D$9,B34,DATA!$B$9:$B$9,$N$4,DATA!$I$9:$I$9,$B$3)/1000</f>
        <v>0</v>
      </c>
      <c r="O34" s="150">
        <f>SUMIFS(DATA!$J$9:$J$9,DATA!$D$9:$D$9,B34,DATA!$B$9:$B$9,$O$4,DATA!$I$9:$I$9,$B$3)/1000</f>
        <v>0</v>
      </c>
      <c r="P34" s="150">
        <f>SUMIFS(DATA!$J$9:$J$9,DATA!$D$9:$D$9,B34,DATA!$B$9:$B$9,$P$4,DATA!$I$9:$I$9,$B$3)/1000</f>
        <v>0</v>
      </c>
      <c r="Q34" s="150">
        <f>SUMIFS(DATA!$J$9:$J$9,DATA!$D$9:$D$9,B34,DATA!$B$9:$B$9,$Q$4,DATA!$I$9:$I$9,$B$3)/1000</f>
        <v>0</v>
      </c>
      <c r="R34" s="150">
        <f>SUMIFS(DATA!$J$9:$J$9,DATA!$D$9:$D$9,B34,DATA!$B$9:$B$9,$R$4,DATA!$I$9:$I$9,$B$3)/1000</f>
        <v>0</v>
      </c>
      <c r="S34" s="150">
        <f>SUMIFS(DATA!$J$9:$J$9,DATA!$D$9:$D$9,B34,DATA!$B$9:$B$9,$S$4,DATA!$I$9:$I$9,$B$3)/1000</f>
        <v>0</v>
      </c>
      <c r="T34" s="150">
        <f>SUMIFS(DATA!$J$9:$J$9,DATA!$D$9:$D$9,B34,DATA!$B$9:$B$9,$T$4,DATA!$I$9:$I$9,$B$3)/1000</f>
        <v>0</v>
      </c>
      <c r="U34" s="150">
        <f>SUMIFS(DATA!$J$9:$J$9,DATA!$D$9:$D$9,B34,DATA!$B$9:$B$9,$U$4,DATA!$I$9:$I$9,$B$3)/1000</f>
        <v>0</v>
      </c>
      <c r="V34" s="150">
        <f>SUMIFS(DATA!$J$9:$J$9,DATA!$D$9:$D$9,B34,DATA!$B$9:$B$9,$V$4,DATA!$I$9:$I$9,$B$3)/1000</f>
        <v>0</v>
      </c>
      <c r="W34" s="150">
        <f>SUMIFS(DATA!$J$9:$J$9,DATA!$D$9:$D$9,B34,DATA!$B$9:$B$9,$W$4,DATA!$I$9:$I$9,$B$3)/1000</f>
        <v>0</v>
      </c>
      <c r="X34" s="150">
        <f>SUMIFS(DATA!$J$9:$J$9,DATA!$D$9:$D$9,B34,DATA!$B$9:$B$9,$X$4,DATA!$I$9:$I$9,$B$3)/1000</f>
        <v>0</v>
      </c>
      <c r="Y34" s="150">
        <f>SUMIFS(DATA!$J$9:$J$9,DATA!$D$9:$D$9,B34,DATA!$B$9:$B$9,$Y$4,DATA!$I$9:$I$9,$B$3)/1000</f>
        <v>0</v>
      </c>
      <c r="Z34" s="150">
        <f>SUMIFS(DATA!$J$9:$J$9,DATA!$D$9:$D$9,B34,DATA!$B$9:$B$9,$Z$4,DATA!$I$9:$I$9,$B$3)/1000</f>
        <v>0</v>
      </c>
      <c r="AA34" s="150">
        <f>SUMIFS(DATA!$J$9:$J$9,DATA!$D$9:$D$9,B34,DATA!$B$9:$B$9,$AA$4,DATA!$I$9:$I$9,$B$3)/1000</f>
        <v>0</v>
      </c>
      <c r="AB34" s="150">
        <f>SUMIFS(DATA!$J$9:$J$9,DATA!$D$9:$D$9,B34,DATA!$B$9:$B$9,$AB$4,DATA!$I$9:$I$9,$B$3)/1000</f>
        <v>0</v>
      </c>
      <c r="AC34" s="150">
        <f>SUMIFS(DATA!$J$9:$J$9,DATA!$D$9:$D$9,B34,DATA!$B$9:$B$9,$AC$4,DATA!$I$9:$I$9,$B$3)/1000</f>
        <v>0</v>
      </c>
      <c r="AD34" s="150">
        <f>SUMIFS(DATA!$J$9:$J$9,DATA!$D$9:$D$9,B34,DATA!$B$9:$B$9,$AD$4,DATA!$I$9:$I$9,$B$3)/1000</f>
        <v>0</v>
      </c>
      <c r="AE34" s="150">
        <f>SUMIFS(DATA!$J$9:$J$9,DATA!$D$9:$D$9,B34,DATA!$B$9:$B$9,$AE$4,DATA!$I$9:$I$9,$B$3)/1000</f>
        <v>0</v>
      </c>
      <c r="AF34" s="150">
        <f>SUMIFS(DATA!$J$9:$J$9,DATA!$D$9:$D$9,B34,DATA!$B$9:$B$9,$AF$4,DATA!$I$9:$I$9,$B$3)/1000</f>
        <v>0</v>
      </c>
      <c r="AG34" s="150">
        <f>SUMIFS(DATA!$J$9:$J$9,DATA!$D$9:$D$9,B34,DATA!$B$9:$B$9,$AG$4,DATA!$I$9:$I$9,$B$3)/1000</f>
        <v>0</v>
      </c>
      <c r="AH34" s="150">
        <f>SUMIFS(DATA!$J$9:$J$9,DATA!$D$9:$D$9,B34,DATA!$B$9:$B$9,$AH$4,DATA!$I$9:$I$9,$B$3)/1000</f>
        <v>0</v>
      </c>
      <c r="AI34" s="150">
        <f>SUMIFS(DATA!$J$9:$J$9,DATA!$D$9:$D$9,B34,DATA!$B$9:$B$9,$AI$4,DATA!$I$9:$I$9,$B$3)/1000</f>
        <v>0</v>
      </c>
      <c r="AJ34" s="150">
        <f>SUMIFS(DATA!$J$9:$J$9,DATA!$D$9:$D$9,B34,DATA!$B$9:$B$9,$AJ$4,DATA!$I$9:$I$9,$B$3)/1000</f>
        <v>0</v>
      </c>
      <c r="AK34" s="150">
        <f>SUMIFS(DATA!$J$9:$J$9,DATA!$D$9:$D$9,B34,DATA!$B$9:$B$9,$AK$4,DATA!$I$9:$I$9,$B$3)/1000</f>
        <v>0</v>
      </c>
      <c r="AL34" s="150">
        <f>SUMIFS(DATA!$J$9:$J$9,DATA!$D$9:$D$9,B34,DATA!$B$9:$B$9,$AL$4,DATA!$I$9:$I$9,$B$3)/1000</f>
        <v>0</v>
      </c>
      <c r="AM34" s="150">
        <f>SUMIFS(DATA!$J$9:$J$9,DATA!$D$9:$D$9,B34,DATA!$B$9:$B$9,$AM$4,DATA!$I$9:$I$9,$B$3)/1000</f>
        <v>0</v>
      </c>
      <c r="AN34" s="150">
        <f>SUMIFS(DATA!$J$9:$J$9,DATA!$D$9:$D$9,B34,DATA!$B$9:$B$9,$AN$4,DATA!$I$9:$I$9,$B$3)/1000</f>
        <v>0</v>
      </c>
      <c r="AP34" s="150">
        <f t="shared" ref="AP34" si="2">SUM(C34:AO34)</f>
        <v>0</v>
      </c>
    </row>
    <row r="35" spans="1:42" ht="15.75" customHeight="1" x14ac:dyDescent="0.25">
      <c r="A35" s="226"/>
      <c r="B35" s="205" t="s">
        <v>200</v>
      </c>
      <c r="C35" s="150">
        <f>SUMIFS(DATA!$J$9:$J$9,DATA!$D$9:$D$9,B35,DATA!$B$9:$B$9,$C$4,DATA!$I$9:$I$9,$B$3)/1000</f>
        <v>0</v>
      </c>
      <c r="D35" s="150">
        <f>SUMIFS(DATA!$J$9:$J$9,DATA!$D$9:$D$9,B35,DATA!$B$9:$B$9,$D$4,DATA!$I$9:$I$9,$B$3)/1000</f>
        <v>0</v>
      </c>
      <c r="E35" s="150">
        <f>SUMIFS(DATA!$J$9:$J$9,DATA!$D$9:$D$9,B35,DATA!$B$9:$B$9,$E$4,DATA!$I$9:$I$9,$B$3)/1000</f>
        <v>0</v>
      </c>
      <c r="F35" s="150">
        <f>SUMIFS(DATA!$J$9:$J$9,DATA!$D$9:$D$9,B35,DATA!$B$9:$B$9,$F$4,DATA!$I$9:$I$9,$B$3)/1000</f>
        <v>0</v>
      </c>
      <c r="G35" s="150">
        <f>SUMIFS(DATA!$J$9:$J$9,DATA!$D$9:$D$9,B35,DATA!$B$9:$B$9,$G$4,DATA!$I$9:$I$9,$B$3)/1000</f>
        <v>0</v>
      </c>
      <c r="H35" s="150">
        <f>SUMIFS(DATA!$J$9:$J$9,DATA!$D$9:$D$9,B35,DATA!$B$9:$B$9,$H$4,DATA!$I$9:$I$9,$B$3)/1000</f>
        <v>0</v>
      </c>
      <c r="I35" s="150">
        <f>SUMIFS(DATA!$J$9:$J$9,DATA!$D$9:$D$9,B35,DATA!$B$9:$B$9,$I$4,DATA!$I$9:$I$9,$B$3)/1000</f>
        <v>0</v>
      </c>
      <c r="J35" s="150">
        <f>SUMIFS(DATA!$J$9:$J$9,DATA!$D$9:$D$9,B35,DATA!$B$9:$B$9,$J$4,DATA!$I$9:$I$9,$B$3)/1000</f>
        <v>0</v>
      </c>
      <c r="K35" s="150">
        <f>SUMIFS(DATA!$J$9:$J$9,DATA!$D$9:$D$9,B35,DATA!$B$9:$B$9,$K$4,DATA!$I$9:$I$9,$B$3)/1000</f>
        <v>0</v>
      </c>
      <c r="L35" s="150">
        <f>SUMIFS(DATA!$J$9:$J$9,DATA!$D$9:$D$9,B35,DATA!$B$9:$B$9,$L$4,DATA!$I$9:$I$9,$B$3)/1000</f>
        <v>0</v>
      </c>
      <c r="M35" s="150">
        <f>SUMIFS(DATA!$J$9:$J$9,DATA!$D$9:$D$9,B35,DATA!$B$9:$B$9,$M$4,DATA!$I$9:$I$9,$B$3)/1000</f>
        <v>0</v>
      </c>
      <c r="N35" s="150">
        <f>SUMIFS(DATA!$J$9:$J$9,DATA!$D$9:$D$9,B35,DATA!$B$9:$B$9,$N$4,DATA!$I$9:$I$9,$B$3)/1000</f>
        <v>0</v>
      </c>
      <c r="O35" s="150">
        <f>SUMIFS(DATA!$J$9:$J$9,DATA!$D$9:$D$9,B35,DATA!$B$9:$B$9,$O$4,DATA!$I$9:$I$9,$B$3)/1000</f>
        <v>0</v>
      </c>
      <c r="P35" s="150">
        <f>SUMIFS(DATA!$J$9:$J$9,DATA!$D$9:$D$9,B35,DATA!$B$9:$B$9,$P$4,DATA!$I$9:$I$9,$B$3)/1000</f>
        <v>0</v>
      </c>
      <c r="Q35" s="150">
        <f>SUMIFS(DATA!$J$9:$J$9,DATA!$D$9:$D$9,B35,DATA!$B$9:$B$9,$Q$4,DATA!$I$9:$I$9,$B$3)/1000</f>
        <v>0</v>
      </c>
      <c r="R35" s="150">
        <f>SUMIFS(DATA!$J$9:$J$9,DATA!$D$9:$D$9,B35,DATA!$B$9:$B$9,$R$4,DATA!$I$9:$I$9,$B$3)/1000</f>
        <v>0</v>
      </c>
      <c r="S35" s="150">
        <f>SUMIFS(DATA!$J$9:$J$9,DATA!$D$9:$D$9,B35,DATA!$B$9:$B$9,$S$4,DATA!$I$9:$I$9,$B$3)/1000</f>
        <v>0</v>
      </c>
      <c r="T35" s="150">
        <f>SUMIFS(DATA!$J$9:$J$9,DATA!$D$9:$D$9,B35,DATA!$B$9:$B$9,$T$4,DATA!$I$9:$I$9,$B$3)/1000</f>
        <v>0</v>
      </c>
      <c r="U35" s="150">
        <f>SUMIFS(DATA!$J$9:$J$9,DATA!$D$9:$D$9,B35,DATA!$B$9:$B$9,$U$4,DATA!$I$9:$I$9,$B$3)/1000</f>
        <v>0</v>
      </c>
      <c r="V35" s="150">
        <f>SUMIFS(DATA!$J$9:$J$9,DATA!$D$9:$D$9,B35,DATA!$B$9:$B$9,$V$4,DATA!$I$9:$I$9,$B$3)/1000</f>
        <v>0</v>
      </c>
      <c r="W35" s="150">
        <f>SUMIFS(DATA!$J$9:$J$9,DATA!$D$9:$D$9,B35,DATA!$B$9:$B$9,$W$4,DATA!$I$9:$I$9,$B$3)/1000</f>
        <v>0</v>
      </c>
      <c r="X35" s="150">
        <f>SUMIFS(DATA!$J$9:$J$9,DATA!$D$9:$D$9,B35,DATA!$B$9:$B$9,$X$4,DATA!$I$9:$I$9,$B$3)/1000</f>
        <v>0</v>
      </c>
      <c r="Y35" s="150">
        <f>SUMIFS(DATA!$J$9:$J$9,DATA!$D$9:$D$9,B35,DATA!$B$9:$B$9,$Y$4,DATA!$I$9:$I$9,$B$3)/1000</f>
        <v>0</v>
      </c>
      <c r="Z35" s="150">
        <f>SUMIFS(DATA!$J$9:$J$9,DATA!$D$9:$D$9,B35,DATA!$B$9:$B$9,$Z$4,DATA!$I$9:$I$9,$B$3)/1000</f>
        <v>0</v>
      </c>
      <c r="AA35" s="150">
        <f>SUMIFS(DATA!$J$9:$J$9,DATA!$D$9:$D$9,B35,DATA!$B$9:$B$9,$AA$4,DATA!$I$9:$I$9,$B$3)/1000</f>
        <v>0</v>
      </c>
      <c r="AB35" s="150">
        <f>SUMIFS(DATA!$J$9:$J$9,DATA!$D$9:$D$9,B35,DATA!$B$9:$B$9,$AB$4,DATA!$I$9:$I$9,$B$3)/1000</f>
        <v>0</v>
      </c>
      <c r="AC35" s="150">
        <f>SUMIFS(DATA!$J$9:$J$9,DATA!$D$9:$D$9,B35,DATA!$B$9:$B$9,$AC$4,DATA!$I$9:$I$9,$B$3)/1000</f>
        <v>0</v>
      </c>
      <c r="AD35" s="150">
        <f>SUMIFS(DATA!$J$9:$J$9,DATA!$D$9:$D$9,B35,DATA!$B$9:$B$9,$AD$4,DATA!$I$9:$I$9,$B$3)/1000</f>
        <v>0</v>
      </c>
      <c r="AE35" s="150">
        <f>SUMIFS(DATA!$J$9:$J$9,DATA!$D$9:$D$9,B35,DATA!$B$9:$B$9,$AE$4,DATA!$I$9:$I$9,$B$3)/1000</f>
        <v>0</v>
      </c>
      <c r="AF35" s="150">
        <f>SUMIFS(DATA!$J$9:$J$9,DATA!$D$9:$D$9,B35,DATA!$B$9:$B$9,$AF$4,DATA!$I$9:$I$9,$B$3)/1000</f>
        <v>0</v>
      </c>
      <c r="AG35" s="150">
        <f>SUMIFS(DATA!$J$9:$J$9,DATA!$D$9:$D$9,B35,DATA!$B$9:$B$9,$AG$4,DATA!$I$9:$I$9,$B$3)/1000</f>
        <v>0</v>
      </c>
      <c r="AH35" s="150">
        <f>SUMIFS(DATA!$J$9:$J$9,DATA!$D$9:$D$9,B35,DATA!$B$9:$B$9,$AH$4,DATA!$I$9:$I$9,$B$3)/1000</f>
        <v>0</v>
      </c>
      <c r="AI35" s="150">
        <f>SUMIFS(DATA!$J$9:$J$9,DATA!$D$9:$D$9,B35,DATA!$B$9:$B$9,$AI$4,DATA!$I$9:$I$9,$B$3)/1000</f>
        <v>0</v>
      </c>
      <c r="AJ35" s="150">
        <f>SUMIFS(DATA!$J$9:$J$9,DATA!$D$9:$D$9,B35,DATA!$B$9:$B$9,$AJ$4,DATA!$I$9:$I$9,$B$3)/1000</f>
        <v>0</v>
      </c>
      <c r="AK35" s="150">
        <f>SUMIFS(DATA!$J$9:$J$9,DATA!$D$9:$D$9,B35,DATA!$B$9:$B$9,$AK$4,DATA!$I$9:$I$9,$B$3)/1000</f>
        <v>0</v>
      </c>
      <c r="AL35" s="150">
        <f>SUMIFS(DATA!$J$9:$J$9,DATA!$D$9:$D$9,B35,DATA!$B$9:$B$9,$AL$4,DATA!$I$9:$I$9,$B$3)/1000</f>
        <v>0</v>
      </c>
      <c r="AM35" s="150">
        <f>SUMIFS(DATA!$J$9:$J$9,DATA!$D$9:$D$9,B35,DATA!$B$9:$B$9,$AM$4,DATA!$I$9:$I$9,$B$3)/1000</f>
        <v>0</v>
      </c>
      <c r="AN35" s="150">
        <f>SUMIFS(DATA!$J$9:$J$9,DATA!$D$9:$D$9,B35,DATA!$B$9:$B$9,$AN$4,DATA!$I$9:$I$9,$B$3)/1000</f>
        <v>0</v>
      </c>
      <c r="AP35" s="150">
        <f t="shared" ref="AP35" si="3">SUM(C35:AO35)</f>
        <v>0</v>
      </c>
    </row>
    <row r="36" spans="1:42" ht="15.75" customHeight="1" x14ac:dyDescent="0.25">
      <c r="A36" s="226"/>
      <c r="B36" s="205" t="s">
        <v>143</v>
      </c>
      <c r="C36" s="150">
        <f>SUMIFS(DATA!$J$9:$J$9,DATA!$D$9:$D$9,B36,DATA!$B$9:$B$9,$C$4,DATA!$I$9:$I$9,$B$3)/1000</f>
        <v>0</v>
      </c>
      <c r="D36" s="150">
        <f>SUMIFS(DATA!$J$9:$J$9,DATA!$D$9:$D$9,B36,DATA!$B$9:$B$9,$D$4,DATA!$I$9:$I$9,$B$3)/1000</f>
        <v>0</v>
      </c>
      <c r="E36" s="150">
        <f>SUMIFS(DATA!$J$9:$J$9,DATA!$D$9:$D$9,B36,DATA!$B$9:$B$9,$E$4,DATA!$I$9:$I$9,$B$3)/1000</f>
        <v>0</v>
      </c>
      <c r="F36" s="150">
        <f>SUMIFS(DATA!$J$9:$J$9,DATA!$D$9:$D$9,B36,DATA!$B$9:$B$9,$F$4,DATA!$I$9:$I$9,$B$3)/1000</f>
        <v>0</v>
      </c>
      <c r="G36" s="150">
        <f>SUMIFS(DATA!$J$9:$J$9,DATA!$D$9:$D$9,B36,DATA!$B$9:$B$9,$G$4,DATA!$I$9:$I$9,$B$3)/1000</f>
        <v>0</v>
      </c>
      <c r="H36" s="150">
        <f>SUMIFS(DATA!$J$9:$J$9,DATA!$D$9:$D$9,B36,DATA!$B$9:$B$9,$H$4,DATA!$I$9:$I$9,$B$3)/1000</f>
        <v>0</v>
      </c>
      <c r="I36" s="150">
        <f>SUMIFS(DATA!$J$9:$J$9,DATA!$D$9:$D$9,B36,DATA!$B$9:$B$9,$I$4,DATA!$I$9:$I$9,$B$3)/1000</f>
        <v>0</v>
      </c>
      <c r="J36" s="150">
        <f>SUMIFS(DATA!$J$9:$J$9,DATA!$D$9:$D$9,B36,DATA!$B$9:$B$9,$J$4,DATA!$I$9:$I$9,$B$3)/1000</f>
        <v>0</v>
      </c>
      <c r="K36" s="150">
        <f>SUMIFS(DATA!$J$9:$J$9,DATA!$D$9:$D$9,B36,DATA!$B$9:$B$9,$K$4,DATA!$I$9:$I$9,$B$3)/1000</f>
        <v>0</v>
      </c>
      <c r="L36" s="150">
        <f>SUMIFS(DATA!$J$9:$J$9,DATA!$D$9:$D$9,B36,DATA!$B$9:$B$9,$L$4,DATA!$I$9:$I$9,$B$3)/1000</f>
        <v>0</v>
      </c>
      <c r="M36" s="150">
        <f>SUMIFS(DATA!$J$9:$J$9,DATA!$D$9:$D$9,B36,DATA!$B$9:$B$9,$M$4,DATA!$I$9:$I$9,$B$3)/1000</f>
        <v>0</v>
      </c>
      <c r="N36" s="150">
        <f>SUMIFS(DATA!$J$9:$J$9,DATA!$D$9:$D$9,B36,DATA!$B$9:$B$9,$N$4,DATA!$I$9:$I$9,$B$3)/1000</f>
        <v>0</v>
      </c>
      <c r="O36" s="150">
        <f>SUMIFS(DATA!$J$9:$J$9,DATA!$D$9:$D$9,B36,DATA!$B$9:$B$9,$O$4,DATA!$I$9:$I$9,$B$3)/1000</f>
        <v>0</v>
      </c>
      <c r="P36" s="150">
        <f>SUMIFS(DATA!$J$9:$J$9,DATA!$D$9:$D$9,B36,DATA!$B$9:$B$9,$P$4,DATA!$I$9:$I$9,$B$3)/1000</f>
        <v>0</v>
      </c>
      <c r="Q36" s="150">
        <f>SUMIFS(DATA!$J$9:$J$9,DATA!$D$9:$D$9,B36,DATA!$B$9:$B$9,$Q$4,DATA!$I$9:$I$9,$B$3)/1000</f>
        <v>0</v>
      </c>
      <c r="R36" s="150">
        <f>SUMIFS(DATA!$J$9:$J$9,DATA!$D$9:$D$9,B36,DATA!$B$9:$B$9,$R$4,DATA!$I$9:$I$9,$B$3)/1000</f>
        <v>0</v>
      </c>
      <c r="S36" s="150">
        <f>SUMIFS(DATA!$J$9:$J$9,DATA!$D$9:$D$9,B36,DATA!$B$9:$B$9,$S$4,DATA!$I$9:$I$9,$B$3)/1000</f>
        <v>0</v>
      </c>
      <c r="T36" s="150">
        <f>SUMIFS(DATA!$J$9:$J$9,DATA!$D$9:$D$9,B36,DATA!$B$9:$B$9,$T$4,DATA!$I$9:$I$9,$B$3)/1000</f>
        <v>0</v>
      </c>
      <c r="U36" s="150">
        <f>SUMIFS(DATA!$J$9:$J$9,DATA!$D$9:$D$9,B36,DATA!$B$9:$B$9,$U$4,DATA!$I$9:$I$9,$B$3)/1000</f>
        <v>0</v>
      </c>
      <c r="V36" s="150">
        <f>SUMIFS(DATA!$J$9:$J$9,DATA!$D$9:$D$9,B36,DATA!$B$9:$B$9,$V$4,DATA!$I$9:$I$9,$B$3)/1000</f>
        <v>0</v>
      </c>
      <c r="W36" s="150">
        <f>SUMIFS(DATA!$J$9:$J$9,DATA!$D$9:$D$9,B36,DATA!$B$9:$B$9,$W$4,DATA!$I$9:$I$9,$B$3)/1000</f>
        <v>0</v>
      </c>
      <c r="X36" s="150">
        <f>SUMIFS(DATA!$J$9:$J$9,DATA!$D$9:$D$9,B36,DATA!$B$9:$B$9,$X$4,DATA!$I$9:$I$9,$B$3)/1000</f>
        <v>0</v>
      </c>
      <c r="Y36" s="150">
        <f>SUMIFS(DATA!$J$9:$J$9,DATA!$D$9:$D$9,B36,DATA!$B$9:$B$9,$Y$4,DATA!$I$9:$I$9,$B$3)/1000</f>
        <v>0</v>
      </c>
      <c r="Z36" s="150">
        <f>SUMIFS(DATA!$J$9:$J$9,DATA!$D$9:$D$9,B36,DATA!$B$9:$B$9,$Z$4,DATA!$I$9:$I$9,$B$3)/1000</f>
        <v>0</v>
      </c>
      <c r="AA36" s="150">
        <f>SUMIFS(DATA!$J$9:$J$9,DATA!$D$9:$D$9,B36,DATA!$B$9:$B$9,$AA$4,DATA!$I$9:$I$9,$B$3)/1000</f>
        <v>0</v>
      </c>
      <c r="AB36" s="150">
        <f>SUMIFS(DATA!$J$9:$J$9,DATA!$D$9:$D$9,B36,DATA!$B$9:$B$9,$AB$4,DATA!$I$9:$I$9,$B$3)/1000</f>
        <v>0</v>
      </c>
      <c r="AC36" s="150">
        <f>SUMIFS(DATA!$J$9:$J$9,DATA!$D$9:$D$9,B36,DATA!$B$9:$B$9,$AC$4,DATA!$I$9:$I$9,$B$3)/1000</f>
        <v>0</v>
      </c>
      <c r="AD36" s="150">
        <f>SUMIFS(DATA!$J$9:$J$9,DATA!$D$9:$D$9,B36,DATA!$B$9:$B$9,$AD$4,DATA!$I$9:$I$9,$B$3)/1000</f>
        <v>0</v>
      </c>
      <c r="AE36" s="150">
        <f>SUMIFS(DATA!$J$9:$J$9,DATA!$D$9:$D$9,B36,DATA!$B$9:$B$9,$AE$4,DATA!$I$9:$I$9,$B$3)/1000</f>
        <v>0</v>
      </c>
      <c r="AF36" s="150">
        <f>SUMIFS(DATA!$J$9:$J$9,DATA!$D$9:$D$9,B36,DATA!$B$9:$B$9,$AF$4,DATA!$I$9:$I$9,$B$3)/1000</f>
        <v>0</v>
      </c>
      <c r="AG36" s="150">
        <f>SUMIFS(DATA!$J$9:$J$9,DATA!$D$9:$D$9,B36,DATA!$B$9:$B$9,$AG$4,DATA!$I$9:$I$9,$B$3)/1000</f>
        <v>0</v>
      </c>
      <c r="AH36" s="150">
        <f>SUMIFS(DATA!$J$9:$J$9,DATA!$D$9:$D$9,B36,DATA!$B$9:$B$9,$AH$4,DATA!$I$9:$I$9,$B$3)/1000</f>
        <v>0</v>
      </c>
      <c r="AI36" s="150">
        <f>SUMIFS(DATA!$J$9:$J$9,DATA!$D$9:$D$9,B36,DATA!$B$9:$B$9,$AI$4,DATA!$I$9:$I$9,$B$3)/1000</f>
        <v>0</v>
      </c>
      <c r="AJ36" s="150">
        <f>SUMIFS(DATA!$J$9:$J$9,DATA!$D$9:$D$9,B36,DATA!$B$9:$B$9,$AJ$4,DATA!$I$9:$I$9,$B$3)/1000</f>
        <v>0</v>
      </c>
      <c r="AK36" s="150">
        <f>SUMIFS(DATA!$J$9:$J$9,DATA!$D$9:$D$9,B36,DATA!$B$9:$B$9,$AK$4,DATA!$I$9:$I$9,$B$3)/1000</f>
        <v>0</v>
      </c>
      <c r="AL36" s="150">
        <f>SUMIFS(DATA!$J$9:$J$9,DATA!$D$9:$D$9,B36,DATA!$B$9:$B$9,$AL$4,DATA!$I$9:$I$9,$B$3)/1000</f>
        <v>0</v>
      </c>
      <c r="AM36" s="150">
        <f>SUMIFS(DATA!$J$9:$J$9,DATA!$D$9:$D$9,B36,DATA!$B$9:$B$9,$AM$4,DATA!$I$9:$I$9,$B$3)/1000</f>
        <v>0</v>
      </c>
      <c r="AN36" s="150">
        <f>SUMIFS(DATA!$J$9:$J$9,DATA!$D$9:$D$9,B36,DATA!$B$9:$B$9,$AN$4,DATA!$I$9:$I$9,$B$3)/1000</f>
        <v>0</v>
      </c>
      <c r="AP36" s="150">
        <f t="shared" ref="AP36" si="4">SUM(C36:AO36)</f>
        <v>0</v>
      </c>
    </row>
    <row r="37" spans="1:42" ht="15.75" customHeight="1" x14ac:dyDescent="0.25">
      <c r="A37" s="226"/>
      <c r="B37" s="205" t="s">
        <v>205</v>
      </c>
      <c r="C37" s="150">
        <f>SUMIFS(DATA!$J$9:$J$9,DATA!$D$9:$D$9,B37,DATA!$B$9:$B$9,$C$4,DATA!$I$9:$I$9,$B$3)/1000</f>
        <v>0</v>
      </c>
      <c r="D37" s="150">
        <f>SUMIFS(DATA!$J$9:$J$9,DATA!$D$9:$D$9,B37,DATA!$B$9:$B$9,$D$4,DATA!$I$9:$I$9,$B$3)/1000</f>
        <v>0</v>
      </c>
      <c r="E37" s="150">
        <f>SUMIFS(DATA!$J$9:$J$9,DATA!$D$9:$D$9,B37,DATA!$B$9:$B$9,$E$4,DATA!$I$9:$I$9,$B$3)/1000</f>
        <v>0</v>
      </c>
      <c r="F37" s="150">
        <f>SUMIFS(DATA!$J$9:$J$9,DATA!$D$9:$D$9,B37,DATA!$B$9:$B$9,$F$4,DATA!$I$9:$I$9,$B$3)/1000</f>
        <v>0</v>
      </c>
      <c r="G37" s="150">
        <f>SUMIFS(DATA!$J$9:$J$9,DATA!$D$9:$D$9,B37,DATA!$B$9:$B$9,$G$4,DATA!$I$9:$I$9,$B$3)/1000</f>
        <v>0</v>
      </c>
      <c r="H37" s="150">
        <f>SUMIFS(DATA!$J$9:$J$9,DATA!$D$9:$D$9,B37,DATA!$B$9:$B$9,$H$4,DATA!$I$9:$I$9,$B$3)/1000</f>
        <v>0</v>
      </c>
      <c r="I37" s="150">
        <f>SUMIFS(DATA!$J$9:$J$9,DATA!$D$9:$D$9,B37,DATA!$B$9:$B$9,$I$4,DATA!$I$9:$I$9,$B$3)/1000</f>
        <v>0</v>
      </c>
      <c r="J37" s="150">
        <f>SUMIFS(DATA!$J$9:$J$9,DATA!$D$9:$D$9,B37,DATA!$B$9:$B$9,$J$4,DATA!$I$9:$I$9,$B$3)/1000</f>
        <v>0</v>
      </c>
      <c r="K37" s="150">
        <f>SUMIFS(DATA!$J$9:$J$9,DATA!$D$9:$D$9,B37,DATA!$B$9:$B$9,$K$4,DATA!$I$9:$I$9,$B$3)/1000</f>
        <v>0</v>
      </c>
      <c r="L37" s="150">
        <f>SUMIFS(DATA!$J$9:$J$9,DATA!$D$9:$D$9,B37,DATA!$B$9:$B$9,$L$4,DATA!$I$9:$I$9,$B$3)/1000</f>
        <v>0</v>
      </c>
      <c r="M37" s="150">
        <f>SUMIFS(DATA!$J$9:$J$9,DATA!$D$9:$D$9,B37,DATA!$B$9:$B$9,$M$4,DATA!$I$9:$I$9,$B$3)/1000</f>
        <v>0</v>
      </c>
      <c r="N37" s="150">
        <f>SUMIFS(DATA!$J$9:$J$9,DATA!$D$9:$D$9,B37,DATA!$B$9:$B$9,$N$4,DATA!$I$9:$I$9,$B$3)/1000</f>
        <v>0</v>
      </c>
      <c r="O37" s="150">
        <f>SUMIFS(DATA!$J$9:$J$9,DATA!$D$9:$D$9,B37,DATA!$B$9:$B$9,$O$4,DATA!$I$9:$I$9,$B$3)/1000</f>
        <v>0</v>
      </c>
      <c r="P37" s="150">
        <f>SUMIFS(DATA!$J$9:$J$9,DATA!$D$9:$D$9,B37,DATA!$B$9:$B$9,$P$4,DATA!$I$9:$I$9,$B$3)/1000</f>
        <v>0</v>
      </c>
      <c r="Q37" s="150">
        <f>SUMIFS(DATA!$J$9:$J$9,DATA!$D$9:$D$9,B37,DATA!$B$9:$B$9,$Q$4,DATA!$I$9:$I$9,$B$3)/1000</f>
        <v>0</v>
      </c>
      <c r="R37" s="150">
        <f>SUMIFS(DATA!$J$9:$J$9,DATA!$D$9:$D$9,B37,DATA!$B$9:$B$9,$R$4,DATA!$I$9:$I$9,$B$3)/1000</f>
        <v>0</v>
      </c>
      <c r="S37" s="150">
        <f>SUMIFS(DATA!$J$9:$J$9,DATA!$D$9:$D$9,B37,DATA!$B$9:$B$9,$S$4,DATA!$I$9:$I$9,$B$3)/1000</f>
        <v>0</v>
      </c>
      <c r="T37" s="150">
        <f>SUMIFS(DATA!$J$9:$J$9,DATA!$D$9:$D$9,B37,DATA!$B$9:$B$9,$T$4,DATA!$I$9:$I$9,$B$3)/1000</f>
        <v>0</v>
      </c>
      <c r="U37" s="150">
        <f>SUMIFS(DATA!$J$9:$J$9,DATA!$D$9:$D$9,B37,DATA!$B$9:$B$9,$U$4,DATA!$I$9:$I$9,$B$3)/1000</f>
        <v>0</v>
      </c>
      <c r="V37" s="150">
        <f>SUMIFS(DATA!$J$9:$J$9,DATA!$D$9:$D$9,B37,DATA!$B$9:$B$9,$V$4,DATA!$I$9:$I$9,$B$3)/1000</f>
        <v>0</v>
      </c>
      <c r="W37" s="150">
        <f>SUMIFS(DATA!$J$9:$J$9,DATA!$D$9:$D$9,B37,DATA!$B$9:$B$9,$W$4,DATA!$I$9:$I$9,$B$3)/1000</f>
        <v>0</v>
      </c>
      <c r="X37" s="150">
        <f>SUMIFS(DATA!$J$9:$J$9,DATA!$D$9:$D$9,B37,DATA!$B$9:$B$9,$X$4,DATA!$I$9:$I$9,$B$3)/1000</f>
        <v>0</v>
      </c>
      <c r="Y37" s="150">
        <f>SUMIFS(DATA!$J$9:$J$9,DATA!$D$9:$D$9,B37,DATA!$B$9:$B$9,$Y$4,DATA!$I$9:$I$9,$B$3)/1000</f>
        <v>0</v>
      </c>
      <c r="Z37" s="150">
        <f>SUMIFS(DATA!$J$9:$J$9,DATA!$D$9:$D$9,B37,DATA!$B$9:$B$9,$Z$4,DATA!$I$9:$I$9,$B$3)/1000</f>
        <v>0</v>
      </c>
      <c r="AA37" s="150">
        <f>SUMIFS(DATA!$J$9:$J$9,DATA!$D$9:$D$9,B37,DATA!$B$9:$B$9,$AA$4,DATA!$I$9:$I$9,$B$3)/1000</f>
        <v>0</v>
      </c>
      <c r="AB37" s="150">
        <f>SUMIFS(DATA!$J$9:$J$9,DATA!$D$9:$D$9,B37,DATA!$B$9:$B$9,$AB$4,DATA!$I$9:$I$9,$B$3)/1000</f>
        <v>0</v>
      </c>
      <c r="AC37" s="150">
        <f>SUMIFS(DATA!$J$9:$J$9,DATA!$D$9:$D$9,B37,DATA!$B$9:$B$9,$AC$4,DATA!$I$9:$I$9,$B$3)/1000</f>
        <v>0</v>
      </c>
      <c r="AD37" s="150">
        <f>SUMIFS(DATA!$J$9:$J$9,DATA!$D$9:$D$9,B37,DATA!$B$9:$B$9,$AD$4,DATA!$I$9:$I$9,$B$3)/1000</f>
        <v>0</v>
      </c>
      <c r="AE37" s="150">
        <f>SUMIFS(DATA!$J$9:$J$9,DATA!$D$9:$D$9,B37,DATA!$B$9:$B$9,$AE$4,DATA!$I$9:$I$9,$B$3)/1000</f>
        <v>0</v>
      </c>
      <c r="AF37" s="150">
        <f>SUMIFS(DATA!$J$9:$J$9,DATA!$D$9:$D$9,B37,DATA!$B$9:$B$9,$AF$4,DATA!$I$9:$I$9,$B$3)/1000</f>
        <v>0</v>
      </c>
      <c r="AG37" s="150">
        <f>SUMIFS(DATA!$J$9:$J$9,DATA!$D$9:$D$9,B37,DATA!$B$9:$B$9,$AG$4,DATA!$I$9:$I$9,$B$3)/1000</f>
        <v>0</v>
      </c>
      <c r="AH37" s="150">
        <f>SUMIFS(DATA!$J$9:$J$9,DATA!$D$9:$D$9,B37,DATA!$B$9:$B$9,$AH$4,DATA!$I$9:$I$9,$B$3)/1000</f>
        <v>0</v>
      </c>
      <c r="AI37" s="150">
        <f>SUMIFS(DATA!$J$9:$J$9,DATA!$D$9:$D$9,B37,DATA!$B$9:$B$9,$AI$4,DATA!$I$9:$I$9,$B$3)/1000</f>
        <v>0</v>
      </c>
      <c r="AJ37" s="150">
        <f>SUMIFS(DATA!$J$9:$J$9,DATA!$D$9:$D$9,B37,DATA!$B$9:$B$9,$AJ$4,DATA!$I$9:$I$9,$B$3)/1000</f>
        <v>0</v>
      </c>
      <c r="AK37" s="150">
        <f>SUMIFS(DATA!$J$9:$J$9,DATA!$D$9:$D$9,B37,DATA!$B$9:$B$9,$AK$4,DATA!$I$9:$I$9,$B$3)/1000</f>
        <v>0</v>
      </c>
      <c r="AL37" s="150">
        <f>SUMIFS(DATA!$J$9:$J$9,DATA!$D$9:$D$9,B37,DATA!$B$9:$B$9,$AL$4,DATA!$I$9:$I$9,$B$3)/1000</f>
        <v>0</v>
      </c>
      <c r="AM37" s="150">
        <f>SUMIFS(DATA!$J$9:$J$9,DATA!$D$9:$D$9,B37,DATA!$B$9:$B$9,$AM$4,DATA!$I$9:$I$9,$B$3)/1000</f>
        <v>0</v>
      </c>
      <c r="AN37" s="150">
        <f>SUMIFS(DATA!$J$9:$J$9,DATA!$D$9:$D$9,B37,DATA!$B$9:$B$9,$AN$4,DATA!$I$9:$I$9,$B$3)/1000</f>
        <v>0</v>
      </c>
      <c r="AP37" s="150">
        <f t="shared" ref="AP37" si="5">SUM(C37:AO37)</f>
        <v>0</v>
      </c>
    </row>
    <row r="38" spans="1:42" ht="15.75" customHeight="1" x14ac:dyDescent="0.25">
      <c r="A38" s="226"/>
      <c r="B38" s="205" t="s">
        <v>204</v>
      </c>
      <c r="C38" s="150">
        <f>SUMIFS(DATA!$J$9:$J$9,DATA!$D$9:$D$9,B38,DATA!$B$9:$B$9,$C$4,DATA!$I$9:$I$9,$B$3)/1000</f>
        <v>0</v>
      </c>
      <c r="D38" s="150">
        <f>SUMIFS(DATA!$J$9:$J$9,DATA!$D$9:$D$9,B38,DATA!$B$9:$B$9,$D$4,DATA!$I$9:$I$9,$B$3)/1000</f>
        <v>0</v>
      </c>
      <c r="E38" s="150">
        <f>SUMIFS(DATA!$J$9:$J$9,DATA!$D$9:$D$9,B38,DATA!$B$9:$B$9,$E$4,DATA!$I$9:$I$9,$B$3)/1000</f>
        <v>0</v>
      </c>
      <c r="F38" s="150">
        <f>SUMIFS(DATA!$J$9:$J$9,DATA!$D$9:$D$9,B38,DATA!$B$9:$B$9,$F$4,DATA!$I$9:$I$9,$B$3)/1000</f>
        <v>0</v>
      </c>
      <c r="G38" s="150">
        <f>SUMIFS(DATA!$J$9:$J$9,DATA!$D$9:$D$9,B38,DATA!$B$9:$B$9,$G$4,DATA!$I$9:$I$9,$B$3)/1000</f>
        <v>0</v>
      </c>
      <c r="H38" s="150">
        <f>SUMIFS(DATA!$J$9:$J$9,DATA!$D$9:$D$9,B38,DATA!$B$9:$B$9,$H$4,DATA!$I$9:$I$9,$B$3)/1000</f>
        <v>0</v>
      </c>
      <c r="I38" s="150">
        <f>SUMIFS(DATA!$J$9:$J$9,DATA!$D$9:$D$9,B38,DATA!$B$9:$B$9,$I$4,DATA!$I$9:$I$9,$B$3)/1000</f>
        <v>0</v>
      </c>
      <c r="J38" s="150">
        <f>SUMIFS(DATA!$J$9:$J$9,DATA!$D$9:$D$9,B38,DATA!$B$9:$B$9,$J$4,DATA!$I$9:$I$9,$B$3)/1000</f>
        <v>0</v>
      </c>
      <c r="K38" s="150">
        <f>SUMIFS(DATA!$J$9:$J$9,DATA!$D$9:$D$9,B38,DATA!$B$9:$B$9,$K$4,DATA!$I$9:$I$9,$B$3)/1000</f>
        <v>0</v>
      </c>
      <c r="L38" s="150">
        <f>SUMIFS(DATA!$J$9:$J$9,DATA!$D$9:$D$9,B38,DATA!$B$9:$B$9,$L$4,DATA!$I$9:$I$9,$B$3)/1000</f>
        <v>0</v>
      </c>
      <c r="M38" s="150">
        <f>SUMIFS(DATA!$J$9:$J$9,DATA!$D$9:$D$9,B38,DATA!$B$9:$B$9,$M$4,DATA!$I$9:$I$9,$B$3)/1000</f>
        <v>0</v>
      </c>
      <c r="N38" s="150">
        <f>SUMIFS(DATA!$J$9:$J$9,DATA!$D$9:$D$9,B38,DATA!$B$9:$B$9,$N$4,DATA!$I$9:$I$9,$B$3)/1000</f>
        <v>0</v>
      </c>
      <c r="O38" s="150">
        <f>SUMIFS(DATA!$J$9:$J$9,DATA!$D$9:$D$9,B38,DATA!$B$9:$B$9,$O$4,DATA!$I$9:$I$9,$B$3)/1000</f>
        <v>0</v>
      </c>
      <c r="P38" s="150">
        <f>SUMIFS(DATA!$J$9:$J$9,DATA!$D$9:$D$9,B38,DATA!$B$9:$B$9,$P$4,DATA!$I$9:$I$9,$B$3)/1000</f>
        <v>0</v>
      </c>
      <c r="Q38" s="150">
        <f>SUMIFS(DATA!$J$9:$J$9,DATA!$D$9:$D$9,B38,DATA!$B$9:$B$9,$Q$4,DATA!$I$9:$I$9,$B$3)/1000</f>
        <v>0</v>
      </c>
      <c r="R38" s="150">
        <f>SUMIFS(DATA!$J$9:$J$9,DATA!$D$9:$D$9,B38,DATA!$B$9:$B$9,$R$4,DATA!$I$9:$I$9,$B$3)/1000</f>
        <v>0</v>
      </c>
      <c r="S38" s="150">
        <f>SUMIFS(DATA!$J$9:$J$9,DATA!$D$9:$D$9,B38,DATA!$B$9:$B$9,$S$4,DATA!$I$9:$I$9,$B$3)/1000</f>
        <v>0</v>
      </c>
      <c r="T38" s="150">
        <f>SUMIFS(DATA!$J$9:$J$9,DATA!$D$9:$D$9,B38,DATA!$B$9:$B$9,$T$4,DATA!$I$9:$I$9,$B$3)/1000</f>
        <v>0</v>
      </c>
      <c r="U38" s="150">
        <f>SUMIFS(DATA!$J$9:$J$9,DATA!$D$9:$D$9,B38,DATA!$B$9:$B$9,$U$4,DATA!$I$9:$I$9,$B$3)/1000</f>
        <v>0</v>
      </c>
      <c r="V38" s="150">
        <f>SUMIFS(DATA!$J$9:$J$9,DATA!$D$9:$D$9,B38,DATA!$B$9:$B$9,$V$4,DATA!$I$9:$I$9,$B$3)/1000</f>
        <v>0</v>
      </c>
      <c r="W38" s="150">
        <f>SUMIFS(DATA!$J$9:$J$9,DATA!$D$9:$D$9,B38,DATA!$B$9:$B$9,$W$4,DATA!$I$9:$I$9,$B$3)/1000</f>
        <v>0</v>
      </c>
      <c r="X38" s="150">
        <f>SUMIFS(DATA!$J$9:$J$9,DATA!$D$9:$D$9,B38,DATA!$B$9:$B$9,$X$4,DATA!$I$9:$I$9,$B$3)/1000</f>
        <v>0</v>
      </c>
      <c r="Y38" s="150">
        <f>SUMIFS(DATA!$J$9:$J$9,DATA!$D$9:$D$9,B38,DATA!$B$9:$B$9,$Y$4,DATA!$I$9:$I$9,$B$3)/1000</f>
        <v>0</v>
      </c>
      <c r="Z38" s="150">
        <f>SUMIFS(DATA!$J$9:$J$9,DATA!$D$9:$D$9,B38,DATA!$B$9:$B$9,$Z$4,DATA!$I$9:$I$9,$B$3)/1000</f>
        <v>0</v>
      </c>
      <c r="AA38" s="150">
        <f>SUMIFS(DATA!$J$9:$J$9,DATA!$D$9:$D$9,B38,DATA!$B$9:$B$9,$AA$4,DATA!$I$9:$I$9,$B$3)/1000</f>
        <v>0</v>
      </c>
      <c r="AB38" s="150">
        <f>SUMIFS(DATA!$J$9:$J$9,DATA!$D$9:$D$9,B38,DATA!$B$9:$B$9,$AB$4,DATA!$I$9:$I$9,$B$3)/1000</f>
        <v>0</v>
      </c>
      <c r="AC38" s="150">
        <f>SUMIFS(DATA!$J$9:$J$9,DATA!$D$9:$D$9,B38,DATA!$B$9:$B$9,$AC$4,DATA!$I$9:$I$9,$B$3)/1000</f>
        <v>0</v>
      </c>
      <c r="AD38" s="150">
        <f>SUMIFS(DATA!$J$9:$J$9,DATA!$D$9:$D$9,B38,DATA!$B$9:$B$9,$AD$4,DATA!$I$9:$I$9,$B$3)/1000</f>
        <v>0</v>
      </c>
      <c r="AE38" s="150">
        <f>SUMIFS(DATA!$J$9:$J$9,DATA!$D$9:$D$9,B38,DATA!$B$9:$B$9,$AE$4,DATA!$I$9:$I$9,$B$3)/1000</f>
        <v>0</v>
      </c>
      <c r="AF38" s="150">
        <f>SUMIFS(DATA!$J$9:$J$9,DATA!$D$9:$D$9,B38,DATA!$B$9:$B$9,$AF$4,DATA!$I$9:$I$9,$B$3)/1000</f>
        <v>0</v>
      </c>
      <c r="AG38" s="150">
        <f>SUMIFS(DATA!$J$9:$J$9,DATA!$D$9:$D$9,B38,DATA!$B$9:$B$9,$AG$4,DATA!$I$9:$I$9,$B$3)/1000</f>
        <v>0</v>
      </c>
      <c r="AH38" s="150">
        <f>SUMIFS(DATA!$J$9:$J$9,DATA!$D$9:$D$9,B38,DATA!$B$9:$B$9,$AH$4,DATA!$I$9:$I$9,$B$3)/1000</f>
        <v>0</v>
      </c>
      <c r="AI38" s="150">
        <f>SUMIFS(DATA!$J$9:$J$9,DATA!$D$9:$D$9,B38,DATA!$B$9:$B$9,$AI$4,DATA!$I$9:$I$9,$B$3)/1000</f>
        <v>0</v>
      </c>
      <c r="AJ38" s="150">
        <f>SUMIFS(DATA!$J$9:$J$9,DATA!$D$9:$D$9,B38,DATA!$B$9:$B$9,$AJ$4,DATA!$I$9:$I$9,$B$3)/1000</f>
        <v>0</v>
      </c>
      <c r="AK38" s="150">
        <f>SUMIFS(DATA!$J$9:$J$9,DATA!$D$9:$D$9,B38,DATA!$B$9:$B$9,$AK$4,DATA!$I$9:$I$9,$B$3)/1000</f>
        <v>0</v>
      </c>
      <c r="AL38" s="150">
        <f>SUMIFS(DATA!$J$9:$J$9,DATA!$D$9:$D$9,B38,DATA!$B$9:$B$9,$AL$4,DATA!$I$9:$I$9,$B$3)/1000</f>
        <v>0</v>
      </c>
      <c r="AM38" s="150">
        <f>SUMIFS(DATA!$J$9:$J$9,DATA!$D$9:$D$9,B38,DATA!$B$9:$B$9,$AM$4,DATA!$I$9:$I$9,$B$3)/1000</f>
        <v>0</v>
      </c>
      <c r="AN38" s="150">
        <f>SUMIFS(DATA!$J$9:$J$9,DATA!$D$9:$D$9,B38,DATA!$B$9:$B$9,$AN$4,DATA!$I$9:$I$9,$B$3)/1000</f>
        <v>0</v>
      </c>
      <c r="AP38" s="150">
        <f t="shared" ref="AP38" si="6">SUM(C38:AO38)</f>
        <v>0</v>
      </c>
    </row>
    <row r="39" spans="1:42" ht="15.75" customHeight="1" x14ac:dyDescent="0.25">
      <c r="A39" s="226"/>
      <c r="B39" s="205" t="s">
        <v>139</v>
      </c>
      <c r="C39" s="150">
        <f>SUMIFS(DATA!$J$9:$J$9,DATA!$D$9:$D$9,B39,DATA!$B$9:$B$9,$C$4,DATA!$I$9:$I$9,$B$3)/1000</f>
        <v>0</v>
      </c>
      <c r="D39" s="150">
        <f>SUMIFS(DATA!$J$9:$J$9,DATA!$D$9:$D$9,B39,DATA!$B$9:$B$9,$D$4,DATA!$I$9:$I$9,$B$3)/1000</f>
        <v>0</v>
      </c>
      <c r="E39" s="150">
        <f>SUMIFS(DATA!$J$9:$J$9,DATA!$D$9:$D$9,B39,DATA!$B$9:$B$9,$E$4,DATA!$I$9:$I$9,$B$3)/1000</f>
        <v>0</v>
      </c>
      <c r="F39" s="150">
        <f>SUMIFS(DATA!$J$9:$J$9,DATA!$D$9:$D$9,B39,DATA!$B$9:$B$9,$F$4,DATA!$I$9:$I$9,$B$3)/1000</f>
        <v>0</v>
      </c>
      <c r="G39" s="150">
        <f>SUMIFS(DATA!$J$9:$J$9,DATA!$D$9:$D$9,B39,DATA!$B$9:$B$9,$G$4,DATA!$I$9:$I$9,$B$3)/1000</f>
        <v>0</v>
      </c>
      <c r="H39" s="150">
        <f>SUMIFS(DATA!$J$9:$J$9,DATA!$D$9:$D$9,B39,DATA!$B$9:$B$9,$H$4,DATA!$I$9:$I$9,$B$3)/1000</f>
        <v>0</v>
      </c>
      <c r="I39" s="150">
        <f>SUMIFS(DATA!$J$9:$J$9,DATA!$D$9:$D$9,B39,DATA!$B$9:$B$9,$I$4,DATA!$I$9:$I$9,$B$3)/1000</f>
        <v>0</v>
      </c>
      <c r="J39" s="150">
        <f>SUMIFS(DATA!$J$9:$J$9,DATA!$D$9:$D$9,B39,DATA!$B$9:$B$9,$J$4,DATA!$I$9:$I$9,$B$3)/1000</f>
        <v>0</v>
      </c>
      <c r="K39" s="150">
        <f>SUMIFS(DATA!$J$9:$J$9,DATA!$D$9:$D$9,B39,DATA!$B$9:$B$9,$K$4,DATA!$I$9:$I$9,$B$3)/1000</f>
        <v>0</v>
      </c>
      <c r="L39" s="150">
        <f>SUMIFS(DATA!$J$9:$J$9,DATA!$D$9:$D$9,B39,DATA!$B$9:$B$9,$L$4,DATA!$I$9:$I$9,$B$3)/1000</f>
        <v>0</v>
      </c>
      <c r="M39" s="150">
        <f>SUMIFS(DATA!$J$9:$J$9,DATA!$D$9:$D$9,B39,DATA!$B$9:$B$9,$M$4,DATA!$I$9:$I$9,$B$3)/1000</f>
        <v>0</v>
      </c>
      <c r="N39" s="150">
        <f>SUMIFS(DATA!$J$9:$J$9,DATA!$D$9:$D$9,B39,DATA!$B$9:$B$9,$N$4,DATA!$I$9:$I$9,$B$3)/1000</f>
        <v>0</v>
      </c>
      <c r="O39" s="150">
        <f>SUMIFS(DATA!$J$9:$J$9,DATA!$D$9:$D$9,B39,DATA!$B$9:$B$9,$O$4,DATA!$I$9:$I$9,$B$3)/1000</f>
        <v>0</v>
      </c>
      <c r="P39" s="150">
        <f>SUMIFS(DATA!$J$9:$J$9,DATA!$D$9:$D$9,B39,DATA!$B$9:$B$9,$P$4,DATA!$I$9:$I$9,$B$3)/1000</f>
        <v>0</v>
      </c>
      <c r="Q39" s="150">
        <f>SUMIFS(DATA!$J$9:$J$9,DATA!$D$9:$D$9,B39,DATA!$B$9:$B$9,$Q$4,DATA!$I$9:$I$9,$B$3)/1000</f>
        <v>0</v>
      </c>
      <c r="R39" s="150">
        <f>SUMIFS(DATA!$J$9:$J$9,DATA!$D$9:$D$9,B39,DATA!$B$9:$B$9,$R$4,DATA!$I$9:$I$9,$B$3)/1000</f>
        <v>0</v>
      </c>
      <c r="S39" s="150">
        <f>SUMIFS(DATA!$J$9:$J$9,DATA!$D$9:$D$9,B39,DATA!$B$9:$B$9,$S$4,DATA!$I$9:$I$9,$B$3)/1000</f>
        <v>0</v>
      </c>
      <c r="T39" s="150">
        <f>SUMIFS(DATA!$J$9:$J$9,DATA!$D$9:$D$9,B39,DATA!$B$9:$B$9,$T$4,DATA!$I$9:$I$9,$B$3)/1000</f>
        <v>0</v>
      </c>
      <c r="U39" s="150">
        <f>SUMIFS(DATA!$J$9:$J$9,DATA!$D$9:$D$9,B39,DATA!$B$9:$B$9,$U$4,DATA!$I$9:$I$9,$B$3)/1000</f>
        <v>0</v>
      </c>
      <c r="V39" s="150">
        <f>SUMIFS(DATA!$J$9:$J$9,DATA!$D$9:$D$9,B39,DATA!$B$9:$B$9,$V$4,DATA!$I$9:$I$9,$B$3)/1000</f>
        <v>0</v>
      </c>
      <c r="W39" s="150">
        <f>SUMIFS(DATA!$J$9:$J$9,DATA!$D$9:$D$9,B39,DATA!$B$9:$B$9,$W$4,DATA!$I$9:$I$9,$B$3)/1000</f>
        <v>0</v>
      </c>
      <c r="X39" s="150">
        <f>SUMIFS(DATA!$J$9:$J$9,DATA!$D$9:$D$9,B39,DATA!$B$9:$B$9,$X$4,DATA!$I$9:$I$9,$B$3)/1000</f>
        <v>0</v>
      </c>
      <c r="Y39" s="150">
        <f>SUMIFS(DATA!$J$9:$J$9,DATA!$D$9:$D$9,B39,DATA!$B$9:$B$9,$Y$4,DATA!$I$9:$I$9,$B$3)/1000</f>
        <v>0</v>
      </c>
      <c r="Z39" s="150">
        <f>SUMIFS(DATA!$J$9:$J$9,DATA!$D$9:$D$9,B39,DATA!$B$9:$B$9,$Z$4,DATA!$I$9:$I$9,$B$3)/1000</f>
        <v>0</v>
      </c>
      <c r="AA39" s="150">
        <f>SUMIFS(DATA!$J$9:$J$9,DATA!$D$9:$D$9,B39,DATA!$B$9:$B$9,$AA$4,DATA!$I$9:$I$9,$B$3)/1000</f>
        <v>0</v>
      </c>
      <c r="AB39" s="150">
        <f>SUMIFS(DATA!$J$9:$J$9,DATA!$D$9:$D$9,B39,DATA!$B$9:$B$9,$AB$4,DATA!$I$9:$I$9,$B$3)/1000</f>
        <v>0</v>
      </c>
      <c r="AC39" s="150">
        <f>SUMIFS(DATA!$J$9:$J$9,DATA!$D$9:$D$9,B39,DATA!$B$9:$B$9,$AC$4,DATA!$I$9:$I$9,$B$3)/1000</f>
        <v>0</v>
      </c>
      <c r="AD39" s="150">
        <f>SUMIFS(DATA!$J$9:$J$9,DATA!$D$9:$D$9,B39,DATA!$B$9:$B$9,$AD$4,DATA!$I$9:$I$9,$B$3)/1000</f>
        <v>0</v>
      </c>
      <c r="AE39" s="150">
        <f>SUMIFS(DATA!$J$9:$J$9,DATA!$D$9:$D$9,B39,DATA!$B$9:$B$9,$AE$4,DATA!$I$9:$I$9,$B$3)/1000</f>
        <v>0</v>
      </c>
      <c r="AF39" s="150">
        <f>SUMIFS(DATA!$J$9:$J$9,DATA!$D$9:$D$9,B39,DATA!$B$9:$B$9,$AF$4,DATA!$I$9:$I$9,$B$3)/1000</f>
        <v>0</v>
      </c>
      <c r="AG39" s="150">
        <f>SUMIFS(DATA!$J$9:$J$9,DATA!$D$9:$D$9,B39,DATA!$B$9:$B$9,$AG$4,DATA!$I$9:$I$9,$B$3)/1000</f>
        <v>0</v>
      </c>
      <c r="AH39" s="150">
        <f>SUMIFS(DATA!$J$9:$J$9,DATA!$D$9:$D$9,B39,DATA!$B$9:$B$9,$AH$4,DATA!$I$9:$I$9,$B$3)/1000</f>
        <v>0</v>
      </c>
      <c r="AI39" s="150">
        <f>SUMIFS(DATA!$J$9:$J$9,DATA!$D$9:$D$9,B39,DATA!$B$9:$B$9,$AI$4,DATA!$I$9:$I$9,$B$3)/1000</f>
        <v>0</v>
      </c>
      <c r="AJ39" s="150">
        <f>SUMIFS(DATA!$J$9:$J$9,DATA!$D$9:$D$9,B39,DATA!$B$9:$B$9,$AJ$4,DATA!$I$9:$I$9,$B$3)/1000</f>
        <v>0</v>
      </c>
      <c r="AK39" s="150">
        <f>SUMIFS(DATA!$J$9:$J$9,DATA!$D$9:$D$9,B39,DATA!$B$9:$B$9,$AK$4,DATA!$I$9:$I$9,$B$3)/1000</f>
        <v>0</v>
      </c>
      <c r="AL39" s="150">
        <f>SUMIFS(DATA!$J$9:$J$9,DATA!$D$9:$D$9,B39,DATA!$B$9:$B$9,$AL$4,DATA!$I$9:$I$9,$B$3)/1000</f>
        <v>0</v>
      </c>
      <c r="AM39" s="150">
        <f>SUMIFS(DATA!$J$9:$J$9,DATA!$D$9:$D$9,B39,DATA!$B$9:$B$9,$AM$4,DATA!$I$9:$I$9,$B$3)/1000</f>
        <v>0</v>
      </c>
      <c r="AN39" s="150">
        <f>SUMIFS(DATA!$J$9:$J$9,DATA!$D$9:$D$9,B39,DATA!$B$9:$B$9,$AN$4,DATA!$I$9:$I$9,$B$3)/1000</f>
        <v>0</v>
      </c>
      <c r="AP39" s="150">
        <f t="shared" ref="AP39" si="7">SUM(C39:AO39)</f>
        <v>0</v>
      </c>
    </row>
    <row r="40" spans="1:42" ht="15.75" customHeight="1" x14ac:dyDescent="0.25">
      <c r="A40" s="226"/>
      <c r="B40" s="205" t="s">
        <v>207</v>
      </c>
      <c r="C40" s="150">
        <f>SUMIFS(DATA!$J$9:$J$9,DATA!$D$9:$D$9,B40,DATA!$B$9:$B$9,$C$4,DATA!$I$9:$I$9,$B$3)/1000</f>
        <v>0</v>
      </c>
      <c r="D40" s="150">
        <f>SUMIFS(DATA!$J$9:$J$9,DATA!$D$9:$D$9,B40,DATA!$B$9:$B$9,$D$4,DATA!$I$9:$I$9,$B$3)/1000</f>
        <v>0</v>
      </c>
      <c r="E40" s="150">
        <f>SUMIFS(DATA!$J$9:$J$9,DATA!$D$9:$D$9,B40,DATA!$B$9:$B$9,$E$4,DATA!$I$9:$I$9,$B$3)/1000</f>
        <v>0</v>
      </c>
      <c r="F40" s="150">
        <f>SUMIFS(DATA!$J$9:$J$9,DATA!$D$9:$D$9,B40,DATA!$B$9:$B$9,$F$4,DATA!$I$9:$I$9,$B$3)/1000</f>
        <v>0</v>
      </c>
      <c r="G40" s="150">
        <f>SUMIFS(DATA!$J$9:$J$9,DATA!$D$9:$D$9,B40,DATA!$B$9:$B$9,$G$4,DATA!$I$9:$I$9,$B$3)/1000</f>
        <v>0</v>
      </c>
      <c r="H40" s="150">
        <f>SUMIFS(DATA!$J$9:$J$9,DATA!$D$9:$D$9,B40,DATA!$B$9:$B$9,$H$4,DATA!$I$9:$I$9,$B$3)/1000</f>
        <v>0</v>
      </c>
      <c r="I40" s="150">
        <f>SUMIFS(DATA!$J$9:$J$9,DATA!$D$9:$D$9,B40,DATA!$B$9:$B$9,$I$4,DATA!$I$9:$I$9,$B$3)/1000</f>
        <v>0</v>
      </c>
      <c r="J40" s="150">
        <f>SUMIFS(DATA!$J$9:$J$9,DATA!$D$9:$D$9,B40,DATA!$B$9:$B$9,$J$4,DATA!$I$9:$I$9,$B$3)/1000</f>
        <v>0</v>
      </c>
      <c r="K40" s="150">
        <f>SUMIFS(DATA!$J$9:$J$9,DATA!$D$9:$D$9,B40,DATA!$B$9:$B$9,$K$4,DATA!$I$9:$I$9,$B$3)/1000</f>
        <v>0</v>
      </c>
      <c r="L40" s="150">
        <f>SUMIFS(DATA!$J$9:$J$9,DATA!$D$9:$D$9,B40,DATA!$B$9:$B$9,$L$4,DATA!$I$9:$I$9,$B$3)/1000</f>
        <v>0</v>
      </c>
      <c r="M40" s="150">
        <f>SUMIFS(DATA!$J$9:$J$9,DATA!$D$9:$D$9,B40,DATA!$B$9:$B$9,$M$4,DATA!$I$9:$I$9,$B$3)/1000</f>
        <v>0</v>
      </c>
      <c r="N40" s="150">
        <f>SUMIFS(DATA!$J$9:$J$9,DATA!$D$9:$D$9,B40,DATA!$B$9:$B$9,$N$4,DATA!$I$9:$I$9,$B$3)/1000</f>
        <v>0</v>
      </c>
      <c r="O40" s="150">
        <f>SUMIFS(DATA!$J$9:$J$9,DATA!$D$9:$D$9,B40,DATA!$B$9:$B$9,$O$4,DATA!$I$9:$I$9,$B$3)/1000</f>
        <v>0</v>
      </c>
      <c r="P40" s="150">
        <f>SUMIFS(DATA!$J$9:$J$9,DATA!$D$9:$D$9,B40,DATA!$B$9:$B$9,$P$4,DATA!$I$9:$I$9,$B$3)/1000</f>
        <v>0</v>
      </c>
      <c r="Q40" s="150">
        <f>SUMIFS(DATA!$J$9:$J$9,DATA!$D$9:$D$9,B40,DATA!$B$9:$B$9,$Q$4,DATA!$I$9:$I$9,$B$3)/1000</f>
        <v>0</v>
      </c>
      <c r="R40" s="150">
        <f>SUMIFS(DATA!$J$9:$J$9,DATA!$D$9:$D$9,B40,DATA!$B$9:$B$9,$R$4,DATA!$I$9:$I$9,$B$3)/1000</f>
        <v>0</v>
      </c>
      <c r="S40" s="150">
        <f>SUMIFS(DATA!$J$9:$J$9,DATA!$D$9:$D$9,B40,DATA!$B$9:$B$9,$S$4,DATA!$I$9:$I$9,$B$3)/1000</f>
        <v>0</v>
      </c>
      <c r="T40" s="150">
        <f>SUMIFS(DATA!$J$9:$J$9,DATA!$D$9:$D$9,B40,DATA!$B$9:$B$9,$T$4,DATA!$I$9:$I$9,$B$3)/1000</f>
        <v>0</v>
      </c>
      <c r="U40" s="150">
        <f>SUMIFS(DATA!$J$9:$J$9,DATA!$D$9:$D$9,B40,DATA!$B$9:$B$9,$U$4,DATA!$I$9:$I$9,$B$3)/1000</f>
        <v>0</v>
      </c>
      <c r="V40" s="150">
        <f>SUMIFS(DATA!$J$9:$J$9,DATA!$D$9:$D$9,B40,DATA!$B$9:$B$9,$V$4,DATA!$I$9:$I$9,$B$3)/1000</f>
        <v>0</v>
      </c>
      <c r="W40" s="150">
        <f>SUMIFS(DATA!$J$9:$J$9,DATA!$D$9:$D$9,B40,DATA!$B$9:$B$9,$W$4,DATA!$I$9:$I$9,$B$3)/1000</f>
        <v>0</v>
      </c>
      <c r="X40" s="150">
        <f>SUMIFS(DATA!$J$9:$J$9,DATA!$D$9:$D$9,B40,DATA!$B$9:$B$9,$X$4,DATA!$I$9:$I$9,$B$3)/1000</f>
        <v>0</v>
      </c>
      <c r="Y40" s="150">
        <f>SUMIFS(DATA!$J$9:$J$9,DATA!$D$9:$D$9,B40,DATA!$B$9:$B$9,$Y$4,DATA!$I$9:$I$9,$B$3)/1000</f>
        <v>0</v>
      </c>
      <c r="Z40" s="150">
        <f>SUMIFS(DATA!$J$9:$J$9,DATA!$D$9:$D$9,B40,DATA!$B$9:$B$9,$Z$4,DATA!$I$9:$I$9,$B$3)/1000</f>
        <v>0</v>
      </c>
      <c r="AA40" s="150">
        <f>SUMIFS(DATA!$J$9:$J$9,DATA!$D$9:$D$9,B40,DATA!$B$9:$B$9,$AA$4,DATA!$I$9:$I$9,$B$3)/1000</f>
        <v>0</v>
      </c>
      <c r="AB40" s="150">
        <f>SUMIFS(DATA!$J$9:$J$9,DATA!$D$9:$D$9,B40,DATA!$B$9:$B$9,$AB$4,DATA!$I$9:$I$9,$B$3)/1000</f>
        <v>0</v>
      </c>
      <c r="AC40" s="150">
        <f>SUMIFS(DATA!$J$9:$J$9,DATA!$D$9:$D$9,B40,DATA!$B$9:$B$9,$AC$4,DATA!$I$9:$I$9,$B$3)/1000</f>
        <v>0</v>
      </c>
      <c r="AD40" s="150">
        <f>SUMIFS(DATA!$J$9:$J$9,DATA!$D$9:$D$9,B40,DATA!$B$9:$B$9,$AD$4,DATA!$I$9:$I$9,$B$3)/1000</f>
        <v>0</v>
      </c>
      <c r="AE40" s="150">
        <f>SUMIFS(DATA!$J$9:$J$9,DATA!$D$9:$D$9,B40,DATA!$B$9:$B$9,$AE$4,DATA!$I$9:$I$9,$B$3)/1000</f>
        <v>0</v>
      </c>
      <c r="AF40" s="150">
        <f>SUMIFS(DATA!$J$9:$J$9,DATA!$D$9:$D$9,B40,DATA!$B$9:$B$9,$AF$4,DATA!$I$9:$I$9,$B$3)/1000</f>
        <v>0</v>
      </c>
      <c r="AG40" s="150">
        <f>SUMIFS(DATA!$J$9:$J$9,DATA!$D$9:$D$9,B40,DATA!$B$9:$B$9,$AG$4,DATA!$I$9:$I$9,$B$3)/1000</f>
        <v>0</v>
      </c>
      <c r="AH40" s="150">
        <f>SUMIFS(DATA!$J$9:$J$9,DATA!$D$9:$D$9,B40,DATA!$B$9:$B$9,$AH$4,DATA!$I$9:$I$9,$B$3)/1000</f>
        <v>0</v>
      </c>
      <c r="AI40" s="150">
        <f>SUMIFS(DATA!$J$9:$J$9,DATA!$D$9:$D$9,B40,DATA!$B$9:$B$9,$AI$4,DATA!$I$9:$I$9,$B$3)/1000</f>
        <v>0</v>
      </c>
      <c r="AJ40" s="150">
        <f>SUMIFS(DATA!$J$9:$J$9,DATA!$D$9:$D$9,B40,DATA!$B$9:$B$9,$AJ$4,DATA!$I$9:$I$9,$B$3)/1000</f>
        <v>0</v>
      </c>
      <c r="AK40" s="150">
        <f>SUMIFS(DATA!$J$9:$J$9,DATA!$D$9:$D$9,B40,DATA!$B$9:$B$9,$AK$4,DATA!$I$9:$I$9,$B$3)/1000</f>
        <v>0</v>
      </c>
      <c r="AL40" s="150">
        <f>SUMIFS(DATA!$J$9:$J$9,DATA!$D$9:$D$9,B40,DATA!$B$9:$B$9,$AL$4,DATA!$I$9:$I$9,$B$3)/1000</f>
        <v>0</v>
      </c>
      <c r="AM40" s="150">
        <f>SUMIFS(DATA!$J$9:$J$9,DATA!$D$9:$D$9,B40,DATA!$B$9:$B$9,$AM$4,DATA!$I$9:$I$9,$B$3)/1000</f>
        <v>0</v>
      </c>
      <c r="AN40" s="150">
        <f>SUMIFS(DATA!$J$9:$J$9,DATA!$D$9:$D$9,B40,DATA!$B$9:$B$9,$AN$4,DATA!$I$9:$I$9,$B$3)/1000</f>
        <v>0</v>
      </c>
      <c r="AP40" s="150">
        <f t="shared" ref="AP40" si="8">SUM(C40:AO40)</f>
        <v>0</v>
      </c>
    </row>
    <row r="41" spans="1:42" x14ac:dyDescent="0.25">
      <c r="A41" s="226"/>
      <c r="B41" s="149"/>
      <c r="C41" s="150"/>
      <c r="D41" s="150"/>
      <c r="E41" s="150"/>
      <c r="F41" s="150"/>
      <c r="G41" s="150"/>
      <c r="H41" s="150"/>
      <c r="I41" s="150"/>
      <c r="J41" s="151"/>
      <c r="K41" s="151"/>
      <c r="L41" s="151"/>
      <c r="M41" s="151"/>
      <c r="N41" s="151"/>
      <c r="O41" s="150">
        <f>SUMIFS(DATA!$J$9:$J$9,DATA!$D$9:$D$9,B41,DATA!$B$9:$B$9,$O$4,DATA!$I$9:$I$9,$B$3)/1000</f>
        <v>0</v>
      </c>
      <c r="P41" s="150">
        <f>SUMIFS(DATA!$J$9:$J$9,DATA!$D$9:$D$9,B41,DATA!$B$9:$B$9,$P$4,DATA!$I$9:$I$9,$B$3)/1000</f>
        <v>0</v>
      </c>
      <c r="Q41" s="150">
        <f>SUMIFS(DATA!$J$9:$J$9,DATA!$D$9:$D$9,B41,DATA!$B$9:$B$9,$Q$4,DATA!$I$9:$I$9,$B$3)/1000</f>
        <v>0</v>
      </c>
      <c r="R41" s="150">
        <f>SUMIFS(DATA!$J$9:$J$9,DATA!$D$9:$D$9,B41,DATA!$B$9:$B$9,$R$4,DATA!$I$9:$I$9,$B$3)/1000</f>
        <v>0</v>
      </c>
      <c r="S41" s="150">
        <f>SUMIFS(DATA!$J$9:$J$9,DATA!$D$9:$D$9,B41,DATA!$B$9:$B$9,$S$4,DATA!$I$9:$I$9,$B$3)/1000</f>
        <v>0</v>
      </c>
      <c r="T41" s="150">
        <f>SUMIFS(DATA!$J$9:$J$9,DATA!$D$9:$D$9,B41,DATA!$B$9:$B$9,$T$4,DATA!$I$9:$I$9,$B$3)/1000</f>
        <v>0</v>
      </c>
      <c r="U41" s="150">
        <f>SUMIFS(DATA!$J$9:$J$9,DATA!$D$9:$D$9,B41,DATA!$B$9:$B$9,$U$4,DATA!$I$9:$I$9,$B$3)/1000</f>
        <v>0</v>
      </c>
      <c r="V41" s="150">
        <f>SUMIFS(DATA!$J$9:$J$9,DATA!$D$9:$D$9,B41,DATA!$B$9:$B$9,$V$4,DATA!$I$9:$I$9,$B$3)/1000</f>
        <v>0</v>
      </c>
      <c r="W41" s="150">
        <f>SUMIFS(DATA!$J$9:$J$9,DATA!$D$9:$D$9,B41,DATA!$B$9:$B$9,$W$4,DATA!$I$9:$I$9,$B$3)/1000</f>
        <v>0</v>
      </c>
      <c r="X41" s="150">
        <f>SUMIFS(DATA!$J$9:$J$9,DATA!$D$9:$D$9,B41,DATA!$B$9:$B$9,$X$4,DATA!$I$9:$I$9,$B$3)/1000</f>
        <v>0</v>
      </c>
      <c r="Y41" s="150">
        <f>SUMIFS(DATA!$J$9:$J$9,DATA!$D$9:$D$9,B41,DATA!$B$9:$B$9,$Y$4,DATA!$I$9:$I$9,$B$3)/1000</f>
        <v>0</v>
      </c>
      <c r="Z41" s="150">
        <f>SUMIFS(DATA!$J$9:$J$9,DATA!$D$9:$D$9,B41,DATA!$B$9:$B$9,$Z$4,DATA!$I$9:$I$9,$B$3)/1000</f>
        <v>0</v>
      </c>
      <c r="AA41" s="150">
        <f>SUMIFS(DATA!$J$9:$J$9,DATA!$D$9:$D$9,B41,DATA!$B$9:$B$9,$AA$4,DATA!$I$9:$I$9,$B$3)/1000</f>
        <v>0</v>
      </c>
      <c r="AB41" s="150">
        <f>SUMIFS(DATA!$J$9:$J$9,DATA!$D$9:$D$9,B41,DATA!$B$9:$B$9,$AB$4,DATA!$I$9:$I$9,$B$3)/1000</f>
        <v>0</v>
      </c>
      <c r="AC41" s="150">
        <f>SUMIFS(DATA!$J$9:$J$9,DATA!$D$9:$D$9,B41,DATA!$B$9:$B$9,$AC$4,DATA!$I$9:$I$9,$B$3)/1000</f>
        <v>0</v>
      </c>
      <c r="AD41" s="150">
        <f>SUMIFS(DATA!$J$9:$J$9,DATA!$D$9:$D$9,B41,DATA!$B$9:$B$9,$AD$4,DATA!$I$9:$I$9,$B$3)/1000</f>
        <v>0</v>
      </c>
      <c r="AE41" s="150">
        <f>SUMIFS(DATA!$J$9:$J$9,DATA!$D$9:$D$9,B41,DATA!$B$9:$B$9,$AE$4,DATA!$I$9:$I$9,$B$3)/1000</f>
        <v>0</v>
      </c>
      <c r="AF41" s="150">
        <f>SUMIFS(DATA!$J$9:$J$9,DATA!$D$9:$D$9,B41,DATA!$B$9:$B$9,$AF$4,DATA!$I$9:$I$9,$B$3)/1000</f>
        <v>0</v>
      </c>
      <c r="AG41" s="150">
        <f>SUMIFS(DATA!$J$9:$J$9,DATA!$D$9:$D$9,B41,DATA!$B$9:$B$9,$AG$4,DATA!$I$9:$I$9,$B$3)/1000</f>
        <v>0</v>
      </c>
      <c r="AH41" s="150">
        <f>SUMIFS(DATA!$J$9:$J$9,DATA!$D$9:$D$9,B41,DATA!$B$9:$B$9,$AH$4,DATA!$I$9:$I$9,$B$3)/1000</f>
        <v>0</v>
      </c>
      <c r="AI41" s="150">
        <f>SUMIFS(DATA!$J$9:$J$9,DATA!$D$9:$D$9,B41,DATA!$B$9:$B$9,$AI$4,DATA!$I$9:$I$9,$B$3)/1000</f>
        <v>0</v>
      </c>
      <c r="AJ41" s="150">
        <f>SUMIFS(DATA!$J$9:$J$9,DATA!$D$9:$D$9,B41,DATA!$B$9:$B$9,$AJ$4,DATA!$I$9:$I$9,$B$3)/1000</f>
        <v>0</v>
      </c>
      <c r="AK41" s="150">
        <f>SUMIFS(DATA!$J$9:$J$9,DATA!$D$9:$D$9,B41,DATA!$B$9:$B$9,$AK$4,DATA!$I$9:$I$9,$B$3)/1000</f>
        <v>0</v>
      </c>
      <c r="AL41" s="150">
        <f>SUMIFS(DATA!$J$9:$J$9,DATA!$D$9:$D$9,B41,DATA!$B$9:$B$9,$AL$4,DATA!$I$9:$I$9,$B$3)/1000</f>
        <v>0</v>
      </c>
      <c r="AM41" s="150">
        <f>SUMIFS(DATA!$J$9:$J$9,DATA!$D$9:$D$9,B41,DATA!$B$9:$B$9,$AM$4,DATA!$I$9:$I$9,$B$3)/1000</f>
        <v>0</v>
      </c>
      <c r="AN41" s="150">
        <f>SUMIFS(DATA!$J$9:$J$9,DATA!$D$9:$D$9,B41,DATA!$B$9:$B$9,$AN$4,DATA!$I$9:$I$9,$B$3)/1000</f>
        <v>0</v>
      </c>
      <c r="AP41" s="150">
        <f t="shared" si="1"/>
        <v>0</v>
      </c>
    </row>
    <row r="42" spans="1:42" ht="15.75" thickBot="1" x14ac:dyDescent="0.3">
      <c r="A42" s="226"/>
      <c r="B42" s="145" t="s">
        <v>110</v>
      </c>
      <c r="C42" s="146">
        <f t="shared" ref="C42:K42" si="9">SUM(C5:C41)</f>
        <v>0</v>
      </c>
      <c r="D42" s="146">
        <f t="shared" si="9"/>
        <v>0</v>
      </c>
      <c r="E42" s="146">
        <f t="shared" si="9"/>
        <v>0</v>
      </c>
      <c r="F42" s="146">
        <f t="shared" si="9"/>
        <v>0</v>
      </c>
      <c r="G42" s="146">
        <f t="shared" si="9"/>
        <v>0</v>
      </c>
      <c r="H42" s="146">
        <f t="shared" si="9"/>
        <v>0</v>
      </c>
      <c r="I42" s="146">
        <f t="shared" si="9"/>
        <v>0</v>
      </c>
      <c r="J42" s="146">
        <f t="shared" si="9"/>
        <v>0</v>
      </c>
      <c r="K42" s="146">
        <f t="shared" si="9"/>
        <v>0</v>
      </c>
      <c r="L42" s="146">
        <f t="shared" ref="L42:W42" si="10">SUM(L5:L41)</f>
        <v>0</v>
      </c>
      <c r="M42" s="146">
        <f t="shared" si="10"/>
        <v>0</v>
      </c>
      <c r="N42" s="146">
        <f t="shared" si="10"/>
        <v>0</v>
      </c>
      <c r="O42" s="146">
        <f t="shared" si="10"/>
        <v>0</v>
      </c>
      <c r="P42" s="146">
        <f t="shared" si="10"/>
        <v>0</v>
      </c>
      <c r="Q42" s="146">
        <f t="shared" si="10"/>
        <v>0</v>
      </c>
      <c r="R42" s="146">
        <f t="shared" si="10"/>
        <v>0</v>
      </c>
      <c r="S42" s="146">
        <f t="shared" si="10"/>
        <v>0</v>
      </c>
      <c r="T42" s="146">
        <f t="shared" si="10"/>
        <v>0</v>
      </c>
      <c r="U42" s="146">
        <f t="shared" si="10"/>
        <v>0</v>
      </c>
      <c r="V42" s="146">
        <f t="shared" si="10"/>
        <v>0</v>
      </c>
      <c r="W42" s="146">
        <f t="shared" si="10"/>
        <v>0</v>
      </c>
      <c r="X42" s="146">
        <f t="shared" ref="X42:AN42" si="11">SUM(X5:X41)</f>
        <v>0</v>
      </c>
      <c r="Y42" s="146">
        <f t="shared" si="11"/>
        <v>0</v>
      </c>
      <c r="Z42" s="146">
        <f t="shared" si="11"/>
        <v>0</v>
      </c>
      <c r="AA42" s="146">
        <f t="shared" si="11"/>
        <v>0</v>
      </c>
      <c r="AB42" s="146">
        <f t="shared" si="11"/>
        <v>0</v>
      </c>
      <c r="AC42" s="146">
        <f t="shared" si="11"/>
        <v>0</v>
      </c>
      <c r="AD42" s="146">
        <f t="shared" si="11"/>
        <v>0</v>
      </c>
      <c r="AE42" s="146">
        <f t="shared" si="11"/>
        <v>0</v>
      </c>
      <c r="AF42" s="146">
        <f t="shared" si="11"/>
        <v>0</v>
      </c>
      <c r="AG42" s="146">
        <f t="shared" si="11"/>
        <v>0</v>
      </c>
      <c r="AH42" s="146">
        <f t="shared" si="11"/>
        <v>0</v>
      </c>
      <c r="AI42" s="146">
        <f t="shared" si="11"/>
        <v>0</v>
      </c>
      <c r="AJ42" s="146">
        <f t="shared" si="11"/>
        <v>0</v>
      </c>
      <c r="AK42" s="146">
        <f t="shared" si="11"/>
        <v>0</v>
      </c>
      <c r="AL42" s="146">
        <f t="shared" si="11"/>
        <v>0</v>
      </c>
      <c r="AM42" s="146">
        <f t="shared" si="11"/>
        <v>0</v>
      </c>
      <c r="AN42" s="146">
        <f t="shared" si="11"/>
        <v>0</v>
      </c>
      <c r="AP42" s="146">
        <f>SUM(AP5:AP41)</f>
        <v>0</v>
      </c>
    </row>
    <row r="43" spans="1:42" ht="15.75" thickTop="1" x14ac:dyDescent="0.25">
      <c r="A43" s="226"/>
      <c r="B43" s="210" t="s">
        <v>162</v>
      </c>
      <c r="C43" s="209">
        <f t="shared" ref="C43:W43" si="12">+C42-C5-C6-C7-C8-C18</f>
        <v>0</v>
      </c>
      <c r="D43" s="209">
        <f t="shared" si="12"/>
        <v>0</v>
      </c>
      <c r="E43" s="209">
        <f t="shared" si="12"/>
        <v>0</v>
      </c>
      <c r="F43" s="209">
        <f t="shared" si="12"/>
        <v>0</v>
      </c>
      <c r="G43" s="209">
        <f t="shared" si="12"/>
        <v>0</v>
      </c>
      <c r="H43" s="209">
        <f t="shared" si="12"/>
        <v>0</v>
      </c>
      <c r="I43" s="209">
        <f t="shared" si="12"/>
        <v>0</v>
      </c>
      <c r="J43" s="209">
        <f t="shared" si="12"/>
        <v>0</v>
      </c>
      <c r="K43" s="209">
        <f t="shared" si="12"/>
        <v>0</v>
      </c>
      <c r="L43" s="209">
        <f t="shared" si="12"/>
        <v>0</v>
      </c>
      <c r="M43" s="209">
        <f t="shared" si="12"/>
        <v>0</v>
      </c>
      <c r="N43" s="209">
        <f t="shared" si="12"/>
        <v>0</v>
      </c>
      <c r="O43" s="209">
        <f t="shared" si="12"/>
        <v>0</v>
      </c>
      <c r="P43" s="209">
        <f t="shared" si="12"/>
        <v>0</v>
      </c>
      <c r="Q43" s="209">
        <f t="shared" si="12"/>
        <v>0</v>
      </c>
      <c r="R43" s="209">
        <f t="shared" si="12"/>
        <v>0</v>
      </c>
      <c r="S43" s="209">
        <f t="shared" si="12"/>
        <v>0</v>
      </c>
      <c r="T43" s="209">
        <f t="shared" si="12"/>
        <v>0</v>
      </c>
      <c r="U43" s="209">
        <f t="shared" si="12"/>
        <v>0</v>
      </c>
      <c r="V43" s="209">
        <f t="shared" si="12"/>
        <v>0</v>
      </c>
      <c r="W43" s="209">
        <f t="shared" si="12"/>
        <v>0</v>
      </c>
      <c r="X43" s="209">
        <f t="shared" ref="X43:AN43" si="13">+X42-X5-X6-X7-X8-X18</f>
        <v>0</v>
      </c>
      <c r="Y43" s="209">
        <f t="shared" si="13"/>
        <v>0</v>
      </c>
      <c r="Z43" s="209">
        <f t="shared" si="13"/>
        <v>0</v>
      </c>
      <c r="AA43" s="209">
        <f t="shared" si="13"/>
        <v>0</v>
      </c>
      <c r="AB43" s="209">
        <f t="shared" si="13"/>
        <v>0</v>
      </c>
      <c r="AC43" s="209">
        <f t="shared" si="13"/>
        <v>0</v>
      </c>
      <c r="AD43" s="209">
        <f t="shared" si="13"/>
        <v>0</v>
      </c>
      <c r="AE43" s="209">
        <f t="shared" si="13"/>
        <v>0</v>
      </c>
      <c r="AF43" s="209">
        <f t="shared" si="13"/>
        <v>0</v>
      </c>
      <c r="AG43" s="209">
        <f t="shared" si="13"/>
        <v>0</v>
      </c>
      <c r="AH43" s="209">
        <f t="shared" si="13"/>
        <v>0</v>
      </c>
      <c r="AI43" s="209">
        <f t="shared" si="13"/>
        <v>0</v>
      </c>
      <c r="AJ43" s="209">
        <f t="shared" si="13"/>
        <v>0</v>
      </c>
      <c r="AK43" s="209">
        <f t="shared" si="13"/>
        <v>0</v>
      </c>
      <c r="AL43" s="209">
        <f t="shared" si="13"/>
        <v>0</v>
      </c>
      <c r="AM43" s="209">
        <f t="shared" si="13"/>
        <v>0</v>
      </c>
      <c r="AN43" s="209">
        <f t="shared" si="13"/>
        <v>0</v>
      </c>
      <c r="AP43" s="209">
        <f>+AP42-AP5-AP6-AP7-AP8-AP18</f>
        <v>0</v>
      </c>
    </row>
    <row r="44" spans="1:42" ht="18.75" x14ac:dyDescent="0.3">
      <c r="A44" s="226"/>
      <c r="B44" s="283" t="s">
        <v>83</v>
      </c>
      <c r="C44" s="193"/>
      <c r="D44" s="193"/>
      <c r="E44" s="193"/>
      <c r="F44" s="193"/>
      <c r="G44" s="193"/>
      <c r="H44" s="193"/>
      <c r="I44" s="193"/>
      <c r="J44" s="193"/>
    </row>
    <row r="45" spans="1:42" x14ac:dyDescent="0.25">
      <c r="A45" s="226"/>
      <c r="B45" s="147" t="s">
        <v>160</v>
      </c>
      <c r="C45" s="206">
        <v>1</v>
      </c>
      <c r="D45" s="206">
        <v>2</v>
      </c>
      <c r="E45" s="206">
        <v>3</v>
      </c>
      <c r="F45" s="206">
        <v>4</v>
      </c>
      <c r="G45" s="206">
        <v>5</v>
      </c>
      <c r="H45" s="206">
        <v>6</v>
      </c>
      <c r="I45" s="206">
        <v>7</v>
      </c>
      <c r="J45" s="206">
        <v>8</v>
      </c>
      <c r="K45" s="207">
        <v>9</v>
      </c>
      <c r="L45" s="207">
        <v>10</v>
      </c>
      <c r="M45" s="207">
        <v>11</v>
      </c>
      <c r="N45" s="207">
        <v>12</v>
      </c>
      <c r="O45" s="207">
        <v>13</v>
      </c>
      <c r="P45" s="207">
        <v>14</v>
      </c>
      <c r="Q45" s="207">
        <v>15</v>
      </c>
      <c r="R45" s="207">
        <v>16</v>
      </c>
      <c r="S45" s="207">
        <v>17</v>
      </c>
      <c r="T45" s="207">
        <v>18</v>
      </c>
      <c r="U45" s="207">
        <v>19</v>
      </c>
      <c r="V45" s="207">
        <v>20</v>
      </c>
      <c r="W45" s="207">
        <v>21</v>
      </c>
      <c r="X45" s="207">
        <v>22</v>
      </c>
      <c r="Y45" s="207">
        <v>23</v>
      </c>
      <c r="Z45" s="207">
        <v>24</v>
      </c>
      <c r="AA45" s="207">
        <v>25</v>
      </c>
      <c r="AB45" s="207">
        <v>26</v>
      </c>
      <c r="AC45" s="207">
        <v>27</v>
      </c>
      <c r="AD45" s="207">
        <v>28</v>
      </c>
      <c r="AE45" s="207">
        <v>29</v>
      </c>
      <c r="AF45" s="207">
        <v>30</v>
      </c>
      <c r="AG45" s="207">
        <v>31</v>
      </c>
      <c r="AH45" s="207">
        <v>32</v>
      </c>
      <c r="AI45" s="207">
        <v>33</v>
      </c>
      <c r="AJ45" s="207">
        <v>34</v>
      </c>
      <c r="AK45" s="207">
        <v>35</v>
      </c>
      <c r="AL45" s="207">
        <v>36</v>
      </c>
      <c r="AM45" s="207">
        <v>37</v>
      </c>
      <c r="AN45" s="207">
        <v>38</v>
      </c>
      <c r="AP45" s="207" t="s">
        <v>110</v>
      </c>
    </row>
    <row r="46" spans="1:42" x14ac:dyDescent="0.25">
      <c r="A46" s="226"/>
      <c r="B46" s="208" t="s">
        <v>100</v>
      </c>
      <c r="C46" s="150">
        <f>SUMIFS(DATA!$J$9:$J$9,DATA!$D$9:$D$9,B46,DATA!$B$9:$B$9,$C$45,DATA!$I$9:$I$9,$B$44)/1000</f>
        <v>0</v>
      </c>
      <c r="D46" s="150">
        <f>SUMIFS(DATA!$J$9:$J$9,DATA!$D$9:$D$9,B46,DATA!$B$9:$B$9,$D$45,DATA!$I$9:$I$9,$B$44)/1000</f>
        <v>0</v>
      </c>
      <c r="E46" s="150">
        <f>SUMIFS(DATA!$J$9:$J$9,DATA!$D$9:$D$9,B46,DATA!$B$9:$B$9,$E$45,DATA!$I$9:$I$9,$B$44)/1000</f>
        <v>0</v>
      </c>
      <c r="F46" s="150">
        <f>SUMIFS(DATA!$J$9:$J$9,DATA!$D$9:$D$9,B46,DATA!$B$9:$B$9,$F$45,DATA!$I$9:$I$9,$B$44)/1000</f>
        <v>0</v>
      </c>
      <c r="G46" s="150">
        <f>SUMIFS(DATA!$J$9:$J$9,DATA!$D$9:$D$9,B46,DATA!$B$9:$B$9,$G$45,DATA!$I$9:$I$9,$B$44)/1000</f>
        <v>0</v>
      </c>
      <c r="H46" s="150">
        <f>SUMIFS(DATA!$J$9:$J$9,DATA!$D$9:$D$9,B46,DATA!$B$9:$B$9,$H$45,DATA!$I$9:$I$9,$B$44)/1000</f>
        <v>0</v>
      </c>
      <c r="I46" s="150">
        <f>SUMIFS(DATA!$J$9:$J$9,DATA!$D$9:$D$9,B46,DATA!$B$9:$B$9,$I$45,DATA!$I$9:$I$9,$B$44)/1000</f>
        <v>0</v>
      </c>
      <c r="J46" s="150">
        <f>SUMIFS(DATA!$J$9:$J$9,DATA!$D$9:$D$9,B46,DATA!$B$9:$B$9,$J$45,DATA!$I$9:$I$9,$B$44)/1000</f>
        <v>0</v>
      </c>
      <c r="K46" s="150">
        <f>SUMIFS(DATA!$J$9:$J$9,DATA!$D$9:$D$9,B46,DATA!$B$9:$B$9,$K$45,DATA!$I$9:$I$9,$B$44)/1000</f>
        <v>0</v>
      </c>
      <c r="L46" s="150">
        <f>SUMIFS(DATA!$J$9:$J$9,DATA!$D$9:$D$9,B46,DATA!$B$9:$B$9,$L$45,DATA!$I$9:$I$9,$B$44)/1000</f>
        <v>0</v>
      </c>
      <c r="M46" s="150">
        <f>SUMIFS(DATA!$J$9:$J$9,DATA!$D$9:$D$9,B46,DATA!$B$9:$B$9,$M$45,DATA!$I$9:$I$9,$B$44)/1000</f>
        <v>0</v>
      </c>
      <c r="N46" s="150">
        <f>SUMIFS(DATA!$J$9:$J$9,DATA!$D$9:$D$9,B46,DATA!$B$9:$B$9,$N$45,DATA!$I$9:$I$9,$B$44)/1000</f>
        <v>0</v>
      </c>
      <c r="O46" s="150">
        <f>SUMIFS(DATA!$J$9:$J$9,DATA!$D$9:$D$9,B46,DATA!$B$9:$B$9,$O$45,DATA!$I$9:$I$9,$B$44)/1000</f>
        <v>0</v>
      </c>
      <c r="P46" s="150">
        <f>SUMIFS(DATA!$J$9:$J$9,DATA!$D$9:$D$9,B46,DATA!$B$9:$B$9,$P$45,DATA!$I$9:$I$9,$B$44)/1000</f>
        <v>0</v>
      </c>
      <c r="Q46" s="150">
        <f>SUMIFS(DATA!$J$9:$J$9,DATA!$D$9:$D$9,B46,DATA!$B$9:$B$9,$Q$45,DATA!$I$9:$I$9,$B$44)/1000</f>
        <v>0</v>
      </c>
      <c r="R46" s="150">
        <f>SUMIFS(DATA!$J$9:$J$9,DATA!$D$9:$D$9,B46,DATA!$B$9:$B$9,$R$45,DATA!$I$9:$I$9,$B$44)/1000</f>
        <v>0</v>
      </c>
      <c r="S46" s="150">
        <f>SUMIFS(DATA!$J$9:$J$9,DATA!$D$9:$D$9,B46,DATA!$B$9:$B$9,$S$45,DATA!$I$9:$I$9,$B$44)/1000</f>
        <v>0</v>
      </c>
      <c r="T46" s="150">
        <f>SUMIFS(DATA!$J$9:$J$9,DATA!$D$9:$D$9,B46,DATA!$B$9:$B$9,$T$45,DATA!$I$9:$I$9,$B$44)/1000</f>
        <v>0</v>
      </c>
      <c r="U46" s="150">
        <f>SUMIFS(DATA!$J$9:$J$9,DATA!$D$9:$D$9,B46,DATA!$B$9:$B$9,$U$45,DATA!$I$9:$I$9,$B$44)/1000</f>
        <v>0</v>
      </c>
      <c r="V46" s="150">
        <f>SUMIFS(DATA!$J$9:$J$9,DATA!$D$9:$D$9,B46,DATA!$B$9:$B$9,$V$45,DATA!$I$9:$I$9,$B$44)/1000</f>
        <v>0</v>
      </c>
      <c r="W46" s="150">
        <f>SUMIFS(DATA!$J$9:$J$9,DATA!$D$9:$D$9,B46,DATA!$B$9:$B$9,$W$45,DATA!$I$9:$I$9,$B$44)/1000</f>
        <v>0</v>
      </c>
      <c r="X46" s="150">
        <f>SUMIFS(DATA!$J$9:$J$9,DATA!$D$9:$D$9,B46,DATA!$B$9:$B$9,$X$45,DATA!$I$9:$I$9,$B$44)/1000</f>
        <v>0</v>
      </c>
      <c r="Y46" s="150">
        <f>SUMIFS(DATA!$J$9:$J$9,DATA!$D$9:$D$9,B46,DATA!$B$9:$B$9,$Y$45,DATA!$I$9:$I$9,$B$44)/1000</f>
        <v>0</v>
      </c>
      <c r="Z46" s="150">
        <f>SUMIFS(DATA!$J$9:$J$9,DATA!$D$9:$D$9,B46,DATA!$B$9:$B$9,$Z$45,DATA!$I$9:$I$9,$B$44)/1000</f>
        <v>0</v>
      </c>
      <c r="AA46" s="150">
        <f>SUMIFS(DATA!$J$9:$J$9,DATA!$D$9:$D$9,B46,DATA!$B$9:$B$9,$AA$45,DATA!$I$9:$I$9,$B$44)/1000</f>
        <v>0</v>
      </c>
      <c r="AB46" s="150">
        <f>SUMIFS(DATA!$J$9:$J$9,DATA!$D$9:$D$9,B46,DATA!$B$9:$B$9,$AB$45,DATA!$I$9:$I$9,$B$44)/1000</f>
        <v>0</v>
      </c>
      <c r="AC46" s="150">
        <f>SUMIFS(DATA!$J$9:$J$9,DATA!$D$9:$D$9,B46,DATA!$B$9:$B$9,$AC$45,DATA!$I$9:$I$9,$B$44)/1000</f>
        <v>0</v>
      </c>
      <c r="AD46" s="150">
        <f>SUMIFS(DATA!$J$9:$J$9,DATA!$D$9:$D$9,B46,DATA!$B$9:$B$9,$AD$45,DATA!$I$9:$I$9,$B$44)/1000</f>
        <v>0</v>
      </c>
      <c r="AE46" s="150">
        <f>SUMIFS(DATA!$J$9:$J$9,DATA!$D$9:$D$9,B46,DATA!$B$9:$B$9,$AE$45,DATA!$I$9:$I$9,$B$44)/1000</f>
        <v>0</v>
      </c>
      <c r="AF46" s="150">
        <f>SUMIFS(DATA!$J$9:$J$9,DATA!$D$9:$D$9,B46,DATA!$B$9:$B$9,$AF$45,DATA!$I$9:$I$9,$B$44)/1000</f>
        <v>0</v>
      </c>
      <c r="AG46" s="150">
        <f>SUMIFS(DATA!$J$9:$J$9,DATA!$D$9:$D$9,B46,DATA!$B$9:$B$9,$AG$45,DATA!$I$9:$I$9,$B$44)/1000</f>
        <v>0</v>
      </c>
      <c r="AH46" s="150">
        <f>SUMIFS(DATA!$J$9:$J$9,DATA!$D$9:$D$9,B46,DATA!$B$9:$B$9,$AH$45,DATA!$I$9:$I$9,$B$44)/1000</f>
        <v>0</v>
      </c>
      <c r="AI46" s="150">
        <f>SUMIFS(DATA!$J$9:$J$9,DATA!$D$9:$D$9,B46,DATA!$B$9:$B$9,$AI$45,DATA!$I$9:$I$9,$B$44)/1000</f>
        <v>0</v>
      </c>
      <c r="AJ46" s="150">
        <f>SUMIFS(DATA!$J$9:$J$9,DATA!$D$9:$D$9,B46,DATA!$B$9:$B$9,$AJ$45,DATA!$I$9:$I$9,$B$44)/1000</f>
        <v>0</v>
      </c>
      <c r="AK46" s="150">
        <f>SUMIFS(DATA!$J$9:$J$9,DATA!$D$9:$D$9,B46,DATA!$B$9:$B$9,$AK$45,DATA!$I$9:$I$9,$B$44)/1000</f>
        <v>0</v>
      </c>
      <c r="AL46" s="150">
        <f>SUMIFS(DATA!$J$9:$J$9,DATA!$D$9:$D$9,B46,DATA!$B$9:$B$9,$AL$45,DATA!$I$9:$I$9,$B$44)/1000</f>
        <v>0</v>
      </c>
      <c r="AM46" s="150">
        <f>SUMIFS(DATA!$J$9:$J$9,DATA!$D$9:$D$9,B46,DATA!$B$9:$B$9,$AM$45,DATA!$I$9:$I$9,$B$44)/1000</f>
        <v>0</v>
      </c>
      <c r="AN46" s="150">
        <f>SUMIFS(DATA!$J$9:$J$9,DATA!$D$9:$D$9,B46,DATA!$B$9:$B$9,$AN$45,DATA!$I$9:$I$9,$B$44)/1000</f>
        <v>0</v>
      </c>
      <c r="AP46" s="150">
        <f t="shared" ref="AP46:AP52" si="14">SUM(C46:AO46)</f>
        <v>0</v>
      </c>
    </row>
    <row r="47" spans="1:42" x14ac:dyDescent="0.25">
      <c r="A47" s="226"/>
      <c r="B47" s="208" t="s">
        <v>47</v>
      </c>
      <c r="C47" s="150">
        <f>SUMIFS(DATA!$J$9:$J$9,DATA!$D$9:$D$9,B47,DATA!$B$9:$B$9,$C$45,DATA!$I$9:$I$9,$B$44)/1000</f>
        <v>0</v>
      </c>
      <c r="D47" s="150">
        <f>SUMIFS(DATA!$J$9:$J$9,DATA!$D$9:$D$9,B47,DATA!$B$9:$B$9,$D$45,DATA!$I$9:$I$9,$B$44)/1000</f>
        <v>0</v>
      </c>
      <c r="E47" s="150">
        <f>SUMIFS(DATA!$J$9:$J$9,DATA!$D$9:$D$9,B47,DATA!$B$9:$B$9,$E$45,DATA!$I$9:$I$9,$B$44)/1000</f>
        <v>0</v>
      </c>
      <c r="F47" s="150">
        <f>SUMIFS(DATA!$J$9:$J$9,DATA!$D$9:$D$9,B47,DATA!$B$9:$B$9,$F$45,DATA!$I$9:$I$9,$B$44)/1000</f>
        <v>0</v>
      </c>
      <c r="G47" s="150">
        <f>SUMIFS(DATA!$J$9:$J$9,DATA!$D$9:$D$9,B47,DATA!$B$9:$B$9,$G$45,DATA!$I$9:$I$9,$B$44)/1000</f>
        <v>0</v>
      </c>
      <c r="H47" s="150">
        <f>SUMIFS(DATA!$J$9:$J$9,DATA!$D$9:$D$9,B47,DATA!$B$9:$B$9,$H$45,DATA!$I$9:$I$9,$B$44)/1000</f>
        <v>0</v>
      </c>
      <c r="I47" s="150">
        <f>SUMIFS(DATA!$J$9:$J$9,DATA!$D$9:$D$9,B47,DATA!$B$9:$B$9,$I$45,DATA!$I$9:$I$9,$B$44)/1000</f>
        <v>0</v>
      </c>
      <c r="J47" s="150">
        <f>SUMIFS(DATA!$J$9:$J$9,DATA!$D$9:$D$9,B47,DATA!$B$9:$B$9,$J$45,DATA!$I$9:$I$9,$B$44)/1000</f>
        <v>0</v>
      </c>
      <c r="K47" s="150">
        <f>SUMIFS(DATA!$J$9:$J$9,DATA!$D$9:$D$9,B47,DATA!$B$9:$B$9,$K$45,DATA!$I$9:$I$9,$B$44)/1000</f>
        <v>0</v>
      </c>
      <c r="L47" s="150">
        <f>SUMIFS(DATA!$J$9:$J$9,DATA!$D$9:$D$9,B47,DATA!$B$9:$B$9,$L$45,DATA!$I$9:$I$9,$B$44)/1000</f>
        <v>0</v>
      </c>
      <c r="M47" s="150">
        <f>SUMIFS(DATA!$J$9:$J$9,DATA!$D$9:$D$9,B47,DATA!$B$9:$B$9,$M$45,DATA!$I$9:$I$9,$B$44)/1000</f>
        <v>0</v>
      </c>
      <c r="N47" s="150">
        <f>SUMIFS(DATA!$J$9:$J$9,DATA!$D$9:$D$9,B47,DATA!$B$9:$B$9,$N$45,DATA!$I$9:$I$9,$B$44)/1000</f>
        <v>0</v>
      </c>
      <c r="O47" s="150">
        <f>SUMIFS(DATA!$J$9:$J$9,DATA!$D$9:$D$9,B47,DATA!$B$9:$B$9,$O$45,DATA!$I$9:$I$9,$B$44)/1000</f>
        <v>0</v>
      </c>
      <c r="P47" s="150">
        <f>SUMIFS(DATA!$J$9:$J$9,DATA!$D$9:$D$9,B47,DATA!$B$9:$B$9,$P$45,DATA!$I$9:$I$9,$B$44)/1000</f>
        <v>0</v>
      </c>
      <c r="Q47" s="150">
        <f>SUMIFS(DATA!$J$9:$J$9,DATA!$D$9:$D$9,B47,DATA!$B$9:$B$9,$Q$45,DATA!$I$9:$I$9,$B$44)/1000</f>
        <v>0</v>
      </c>
      <c r="R47" s="150">
        <f>SUMIFS(DATA!$J$9:$J$9,DATA!$D$9:$D$9,B47,DATA!$B$9:$B$9,$R$45,DATA!$I$9:$I$9,$B$44)/1000</f>
        <v>0</v>
      </c>
      <c r="S47" s="150">
        <f>SUMIFS(DATA!$J$9:$J$9,DATA!$D$9:$D$9,B47,DATA!$B$9:$B$9,$S$45,DATA!$I$9:$I$9,$B$44)/1000</f>
        <v>0</v>
      </c>
      <c r="T47" s="150">
        <f>SUMIFS(DATA!$J$9:$J$9,DATA!$D$9:$D$9,B47,DATA!$B$9:$B$9,$T$45,DATA!$I$9:$I$9,$B$44)/1000</f>
        <v>0</v>
      </c>
      <c r="U47" s="150">
        <f>SUMIFS(DATA!$J$9:$J$9,DATA!$D$9:$D$9,B47,DATA!$B$9:$B$9,$U$45,DATA!$I$9:$I$9,$B$44)/1000</f>
        <v>0</v>
      </c>
      <c r="V47" s="150">
        <f>SUMIFS(DATA!$J$9:$J$9,DATA!$D$9:$D$9,B47,DATA!$B$9:$B$9,$V$45,DATA!$I$9:$I$9,$B$44)/1000</f>
        <v>0</v>
      </c>
      <c r="W47" s="150">
        <f>SUMIFS(DATA!$J$9:$J$9,DATA!$D$9:$D$9,B47,DATA!$B$9:$B$9,$W$45,DATA!$I$9:$I$9,$B$44)/1000</f>
        <v>0</v>
      </c>
      <c r="X47" s="150">
        <f>SUMIFS(DATA!$J$9:$J$9,DATA!$D$9:$D$9,B47,DATA!$B$9:$B$9,$X$45,DATA!$I$9:$I$9,$B$44)/1000</f>
        <v>0</v>
      </c>
      <c r="Y47" s="150">
        <f>SUMIFS(DATA!$J$9:$J$9,DATA!$D$9:$D$9,B47,DATA!$B$9:$B$9,$Y$45,DATA!$I$9:$I$9,$B$44)/1000</f>
        <v>0</v>
      </c>
      <c r="Z47" s="150">
        <f>SUMIFS(DATA!$J$9:$J$9,DATA!$D$9:$D$9,B47,DATA!$B$9:$B$9,$Z$45,DATA!$I$9:$I$9,$B$44)/1000</f>
        <v>0</v>
      </c>
      <c r="AA47" s="150">
        <f>SUMIFS(DATA!$J$9:$J$9,DATA!$D$9:$D$9,B47,DATA!$B$9:$B$9,$AA$45,DATA!$I$9:$I$9,$B$44)/1000</f>
        <v>0</v>
      </c>
      <c r="AB47" s="150">
        <f>SUMIFS(DATA!$J$9:$J$9,DATA!$D$9:$D$9,B47,DATA!$B$9:$B$9,$AB$45,DATA!$I$9:$I$9,$B$44)/1000</f>
        <v>0</v>
      </c>
      <c r="AC47" s="150">
        <f>SUMIFS(DATA!$J$9:$J$9,DATA!$D$9:$D$9,B47,DATA!$B$9:$B$9,$AC$45,DATA!$I$9:$I$9,$B$44)/1000</f>
        <v>0</v>
      </c>
      <c r="AD47" s="150">
        <f>SUMIFS(DATA!$J$9:$J$9,DATA!$D$9:$D$9,B47,DATA!$B$9:$B$9,$AD$45,DATA!$I$9:$I$9,$B$44)/1000</f>
        <v>0</v>
      </c>
      <c r="AE47" s="150">
        <f>SUMIFS(DATA!$J$9:$J$9,DATA!$D$9:$D$9,B47,DATA!$B$9:$B$9,$AE$45,DATA!$I$9:$I$9,$B$44)/1000</f>
        <v>0</v>
      </c>
      <c r="AF47" s="150">
        <f>SUMIFS(DATA!$J$9:$J$9,DATA!$D$9:$D$9,B47,DATA!$B$9:$B$9,$AF$45,DATA!$I$9:$I$9,$B$44)/1000</f>
        <v>0</v>
      </c>
      <c r="AG47" s="150">
        <f>SUMIFS(DATA!$J$9:$J$9,DATA!$D$9:$D$9,B47,DATA!$B$9:$B$9,$AG$45,DATA!$I$9:$I$9,$B$44)/1000</f>
        <v>0</v>
      </c>
      <c r="AH47" s="150">
        <f>SUMIFS(DATA!$J$9:$J$9,DATA!$D$9:$D$9,B47,DATA!$B$9:$B$9,$AH$45,DATA!$I$9:$I$9,$B$44)/1000</f>
        <v>0</v>
      </c>
      <c r="AI47" s="150">
        <f>SUMIFS(DATA!$J$9:$J$9,DATA!$D$9:$D$9,B47,DATA!$B$9:$B$9,$AI$45,DATA!$I$9:$I$9,$B$44)/1000</f>
        <v>0</v>
      </c>
      <c r="AJ47" s="150">
        <f>SUMIFS(DATA!$J$9:$J$9,DATA!$D$9:$D$9,B47,DATA!$B$9:$B$9,$AJ$45,DATA!$I$9:$I$9,$B$44)/1000</f>
        <v>0</v>
      </c>
      <c r="AK47" s="150">
        <f>SUMIFS(DATA!$J$9:$J$9,DATA!$D$9:$D$9,B47,DATA!$B$9:$B$9,$AK$45,DATA!$I$9:$I$9,$B$44)/1000</f>
        <v>0</v>
      </c>
      <c r="AL47" s="150">
        <f>SUMIFS(DATA!$J$9:$J$9,DATA!$D$9:$D$9,B47,DATA!$B$9:$B$9,$AL$45,DATA!$I$9:$I$9,$B$44)/1000</f>
        <v>0</v>
      </c>
      <c r="AM47" s="150">
        <f>SUMIFS(DATA!$J$9:$J$9,DATA!$D$9:$D$9,B47,DATA!$B$9:$B$9,$AM$45,DATA!$I$9:$I$9,$B$44)/1000</f>
        <v>0</v>
      </c>
      <c r="AN47" s="150">
        <f>SUMIFS(DATA!$J$9:$J$9,DATA!$D$9:$D$9,B47,DATA!$B$9:$B$9,$AN$45,DATA!$I$9:$I$9,$B$44)/1000</f>
        <v>0</v>
      </c>
      <c r="AP47" s="150">
        <f t="shared" si="14"/>
        <v>0</v>
      </c>
    </row>
    <row r="48" spans="1:42" x14ac:dyDescent="0.25">
      <c r="A48" s="226"/>
      <c r="B48" s="208" t="s">
        <v>153</v>
      </c>
      <c r="C48" s="150">
        <f>SUMIFS(DATA!$J$9:$J$9,DATA!$D$9:$D$9,B48,DATA!$B$9:$B$9,$C$45,DATA!$I$9:$I$9,$B$44)/1000</f>
        <v>0</v>
      </c>
      <c r="D48" s="150">
        <f>SUMIFS(DATA!$J$9:$J$9,DATA!$D$9:$D$9,B48,DATA!$B$9:$B$9,$D$45,DATA!$I$9:$I$9,$B$44)/1000</f>
        <v>0</v>
      </c>
      <c r="E48" s="150">
        <f>SUMIFS(DATA!$J$9:$J$9,DATA!$D$9:$D$9,B48,DATA!$B$9:$B$9,$E$45,DATA!$I$9:$I$9,$B$44)/1000</f>
        <v>0</v>
      </c>
      <c r="F48" s="150">
        <f>SUMIFS(DATA!$J$9:$J$9,DATA!$D$9:$D$9,B48,DATA!$B$9:$B$9,$F$45,DATA!$I$9:$I$9,$B$44)/1000</f>
        <v>0</v>
      </c>
      <c r="G48" s="150">
        <f>SUMIFS(DATA!$J$9:$J$9,DATA!$D$9:$D$9,B48,DATA!$B$9:$B$9,$G$45,DATA!$I$9:$I$9,$B$44)/1000</f>
        <v>0</v>
      </c>
      <c r="H48" s="150">
        <f>SUMIFS(DATA!$J$9:$J$9,DATA!$D$9:$D$9,B48,DATA!$B$9:$B$9,$H$45,DATA!$I$9:$I$9,$B$44)/1000</f>
        <v>0</v>
      </c>
      <c r="I48" s="150">
        <f>SUMIFS(DATA!$J$9:$J$9,DATA!$D$9:$D$9,B48,DATA!$B$9:$B$9,$I$45,DATA!$I$9:$I$9,$B$44)/1000</f>
        <v>0</v>
      </c>
      <c r="J48" s="150">
        <f>SUMIFS(DATA!$J$9:$J$9,DATA!$D$9:$D$9,B48,DATA!$B$9:$B$9,$J$45,DATA!$I$9:$I$9,$B$44)/1000</f>
        <v>0</v>
      </c>
      <c r="K48" s="150">
        <f>SUMIFS(DATA!$J$9:$J$9,DATA!$D$9:$D$9,B48,DATA!$B$9:$B$9,$K$45,DATA!$I$9:$I$9,$B$44)/1000</f>
        <v>0</v>
      </c>
      <c r="L48" s="150">
        <f>SUMIFS(DATA!$J$9:$J$9,DATA!$D$9:$D$9,B48,DATA!$B$9:$B$9,$L$45,DATA!$I$9:$I$9,$B$44)/1000</f>
        <v>0</v>
      </c>
      <c r="M48" s="150">
        <f>SUMIFS(DATA!$J$9:$J$9,DATA!$D$9:$D$9,B48,DATA!$B$9:$B$9,$M$45,DATA!$I$9:$I$9,$B$44)/1000</f>
        <v>0</v>
      </c>
      <c r="N48" s="150">
        <f>SUMIFS(DATA!$J$9:$J$9,DATA!$D$9:$D$9,B48,DATA!$B$9:$B$9,$N$45,DATA!$I$9:$I$9,$B$44)/1000</f>
        <v>0</v>
      </c>
      <c r="O48" s="150">
        <f>SUMIFS(DATA!$J$9:$J$9,DATA!$D$9:$D$9,B48,DATA!$B$9:$B$9,$O$45,DATA!$I$9:$I$9,$B$44)/1000</f>
        <v>0</v>
      </c>
      <c r="P48" s="150">
        <f>SUMIFS(DATA!$J$9:$J$9,DATA!$D$9:$D$9,B48,DATA!$B$9:$B$9,$P$45,DATA!$I$9:$I$9,$B$44)/1000</f>
        <v>0</v>
      </c>
      <c r="Q48" s="150">
        <f>SUMIFS(DATA!$J$9:$J$9,DATA!$D$9:$D$9,B48,DATA!$B$9:$B$9,$Q$45,DATA!$I$9:$I$9,$B$44)/1000</f>
        <v>0</v>
      </c>
      <c r="R48" s="150">
        <f>SUMIFS(DATA!$J$9:$J$9,DATA!$D$9:$D$9,B48,DATA!$B$9:$B$9,$R$45,DATA!$I$9:$I$9,$B$44)/1000</f>
        <v>0</v>
      </c>
      <c r="S48" s="150">
        <f>SUMIFS(DATA!$J$9:$J$9,DATA!$D$9:$D$9,B48,DATA!$B$9:$B$9,$S$45,DATA!$I$9:$I$9,$B$44)/1000</f>
        <v>0</v>
      </c>
      <c r="T48" s="150">
        <f>SUMIFS(DATA!$J$9:$J$9,DATA!$D$9:$D$9,B48,DATA!$B$9:$B$9,$T$45,DATA!$I$9:$I$9,$B$44)/1000</f>
        <v>0</v>
      </c>
      <c r="U48" s="150">
        <f>SUMIFS(DATA!$J$9:$J$9,DATA!$D$9:$D$9,B48,DATA!$B$9:$B$9,$U$45,DATA!$I$9:$I$9,$B$44)/1000</f>
        <v>0</v>
      </c>
      <c r="V48" s="150">
        <f>SUMIFS(DATA!$J$9:$J$9,DATA!$D$9:$D$9,B48,DATA!$B$9:$B$9,$V$45,DATA!$I$9:$I$9,$B$44)/1000</f>
        <v>0</v>
      </c>
      <c r="W48" s="150">
        <f>SUMIFS(DATA!$J$9:$J$9,DATA!$D$9:$D$9,B48,DATA!$B$9:$B$9,$W$45,DATA!$I$9:$I$9,$B$44)/1000</f>
        <v>0</v>
      </c>
      <c r="X48" s="150">
        <f>SUMIFS(DATA!$J$9:$J$9,DATA!$D$9:$D$9,B48,DATA!$B$9:$B$9,$X$45,DATA!$I$9:$I$9,$B$44)/1000</f>
        <v>0</v>
      </c>
      <c r="Y48" s="150">
        <f>SUMIFS(DATA!$J$9:$J$9,DATA!$D$9:$D$9,B48,DATA!$B$9:$B$9,$Y$45,DATA!$I$9:$I$9,$B$44)/1000</f>
        <v>0</v>
      </c>
      <c r="Z48" s="150">
        <f>SUMIFS(DATA!$J$9:$J$9,DATA!$D$9:$D$9,B48,DATA!$B$9:$B$9,$Z$45,DATA!$I$9:$I$9,$B$44)/1000</f>
        <v>0</v>
      </c>
      <c r="AA48" s="150">
        <f>SUMIFS(DATA!$J$9:$J$9,DATA!$D$9:$D$9,B48,DATA!$B$9:$B$9,$AA$45,DATA!$I$9:$I$9,$B$44)/1000</f>
        <v>0</v>
      </c>
      <c r="AB48" s="150">
        <f>SUMIFS(DATA!$J$9:$J$9,DATA!$D$9:$D$9,B48,DATA!$B$9:$B$9,$AB$45,DATA!$I$9:$I$9,$B$44)/1000</f>
        <v>0</v>
      </c>
      <c r="AC48" s="150">
        <f>SUMIFS(DATA!$J$9:$J$9,DATA!$D$9:$D$9,B48,DATA!$B$9:$B$9,$AC$45,DATA!$I$9:$I$9,$B$44)/1000</f>
        <v>0</v>
      </c>
      <c r="AD48" s="150">
        <f>SUMIFS(DATA!$J$9:$J$9,DATA!$D$9:$D$9,B48,DATA!$B$9:$B$9,$AD$45,DATA!$I$9:$I$9,$B$44)/1000</f>
        <v>0</v>
      </c>
      <c r="AE48" s="150">
        <f>SUMIFS(DATA!$J$9:$J$9,DATA!$D$9:$D$9,B48,DATA!$B$9:$B$9,$AE$45,DATA!$I$9:$I$9,$B$44)/1000</f>
        <v>0</v>
      </c>
      <c r="AF48" s="150">
        <f>SUMIFS(DATA!$J$9:$J$9,DATA!$D$9:$D$9,B48,DATA!$B$9:$B$9,$AF$45,DATA!$I$9:$I$9,$B$44)/1000</f>
        <v>0</v>
      </c>
      <c r="AG48" s="150">
        <f>SUMIFS(DATA!$J$9:$J$9,DATA!$D$9:$D$9,B48,DATA!$B$9:$B$9,$AG$45,DATA!$I$9:$I$9,$B$44)/1000</f>
        <v>0</v>
      </c>
      <c r="AH48" s="150">
        <f>SUMIFS(DATA!$J$9:$J$9,DATA!$D$9:$D$9,B48,DATA!$B$9:$B$9,$AH$45,DATA!$I$9:$I$9,$B$44)/1000</f>
        <v>0</v>
      </c>
      <c r="AI48" s="150">
        <f>SUMIFS(DATA!$J$9:$J$9,DATA!$D$9:$D$9,B48,DATA!$B$9:$B$9,$AI$45,DATA!$I$9:$I$9,$B$44)/1000</f>
        <v>0</v>
      </c>
      <c r="AJ48" s="150">
        <f>SUMIFS(DATA!$J$9:$J$9,DATA!$D$9:$D$9,B48,DATA!$B$9:$B$9,$AJ$45,DATA!$I$9:$I$9,$B$44)/1000</f>
        <v>0</v>
      </c>
      <c r="AK48" s="150">
        <f>SUMIFS(DATA!$J$9:$J$9,DATA!$D$9:$D$9,B48,DATA!$B$9:$B$9,$AK$45,DATA!$I$9:$I$9,$B$44)/1000</f>
        <v>0</v>
      </c>
      <c r="AL48" s="150">
        <f>SUMIFS(DATA!$J$9:$J$9,DATA!$D$9:$D$9,B48,DATA!$B$9:$B$9,$AL$45,DATA!$I$9:$I$9,$B$44)/1000</f>
        <v>0</v>
      </c>
      <c r="AM48" s="150">
        <f>SUMIFS(DATA!$J$9:$J$9,DATA!$D$9:$D$9,B48,DATA!$B$9:$B$9,$AM$45,DATA!$I$9:$I$9,$B$44)/1000</f>
        <v>0</v>
      </c>
      <c r="AN48" s="150">
        <f>SUMIFS(DATA!$J$9:$J$9,DATA!$D$9:$D$9,B48,DATA!$B$9:$B$9,$AN$45,DATA!$I$9:$I$9,$B$44)/1000</f>
        <v>0</v>
      </c>
      <c r="AP48" s="150">
        <f t="shared" si="14"/>
        <v>0</v>
      </c>
    </row>
    <row r="49" spans="1:42" x14ac:dyDescent="0.25">
      <c r="A49" s="226"/>
      <c r="B49" s="208" t="s">
        <v>163</v>
      </c>
      <c r="C49" s="150">
        <f>SUMIFS(DATA!$J$9:$J$9,DATA!$D$9:$D$9,B49,DATA!$B$9:$B$9,$C$45,DATA!$I$9:$I$9,$B$44)/1000</f>
        <v>0</v>
      </c>
      <c r="D49" s="150">
        <f>SUMIFS(DATA!$J$9:$J$9,DATA!$D$9:$D$9,B49,DATA!$B$9:$B$9,$D$45,DATA!$I$9:$I$9,$B$44)/1000</f>
        <v>0</v>
      </c>
      <c r="E49" s="150">
        <f>SUMIFS(DATA!$J$9:$J$9,DATA!$D$9:$D$9,B49,DATA!$B$9:$B$9,$E$45,DATA!$I$9:$I$9,$B$44)/1000</f>
        <v>0</v>
      </c>
      <c r="F49" s="150">
        <f>SUMIFS(DATA!$J$9:$J$9,DATA!$D$9:$D$9,B49,DATA!$B$9:$B$9,$F$45,DATA!$I$9:$I$9,$B$44)/1000</f>
        <v>0</v>
      </c>
      <c r="G49" s="150">
        <f>SUMIFS(DATA!$J$9:$J$9,DATA!$D$9:$D$9,B49,DATA!$B$9:$B$9,$G$45,DATA!$I$9:$I$9,$B$44)/1000</f>
        <v>0</v>
      </c>
      <c r="H49" s="150">
        <f>SUMIFS(DATA!$J$9:$J$9,DATA!$D$9:$D$9,B49,DATA!$B$9:$B$9,$H$45,DATA!$I$9:$I$9,$B$44)/1000</f>
        <v>0</v>
      </c>
      <c r="I49" s="150">
        <f>SUMIFS(DATA!$J$9:$J$9,DATA!$D$9:$D$9,B49,DATA!$B$9:$B$9,$I$45,DATA!$I$9:$I$9,$B$44)/1000</f>
        <v>0</v>
      </c>
      <c r="J49" s="150">
        <f>SUMIFS(DATA!$J$9:$J$9,DATA!$D$9:$D$9,B49,DATA!$B$9:$B$9,$J$45,DATA!$I$9:$I$9,$B$44)/1000</f>
        <v>0</v>
      </c>
      <c r="K49" s="150">
        <f>SUMIFS(DATA!$J$9:$J$9,DATA!$D$9:$D$9,B49,DATA!$B$9:$B$9,$K$45,DATA!$I$9:$I$9,$B$44)/1000</f>
        <v>0</v>
      </c>
      <c r="L49" s="150">
        <f>SUMIFS(DATA!$J$9:$J$9,DATA!$D$9:$D$9,B49,DATA!$B$9:$B$9,$L$45,DATA!$I$9:$I$9,$B$44)/1000</f>
        <v>0</v>
      </c>
      <c r="M49" s="150">
        <f>SUMIFS(DATA!$J$9:$J$9,DATA!$D$9:$D$9,B49,DATA!$B$9:$B$9,$M$45,DATA!$I$9:$I$9,$B$44)/1000</f>
        <v>0</v>
      </c>
      <c r="N49" s="150">
        <f>SUMIFS(DATA!$J$9:$J$9,DATA!$D$9:$D$9,B49,DATA!$B$9:$B$9,$N$45,DATA!$I$9:$I$9,$B$44)/1000</f>
        <v>0</v>
      </c>
      <c r="O49" s="150">
        <f>SUMIFS(DATA!$J$9:$J$9,DATA!$D$9:$D$9,B49,DATA!$B$9:$B$9,$O$45,DATA!$I$9:$I$9,$B$44)/1000</f>
        <v>0</v>
      </c>
      <c r="P49" s="150">
        <f>SUMIFS(DATA!$J$9:$J$9,DATA!$D$9:$D$9,B49,DATA!$B$9:$B$9,$P$45,DATA!$I$9:$I$9,$B$44)/1000</f>
        <v>0</v>
      </c>
      <c r="Q49" s="150">
        <f>SUMIFS(DATA!$J$9:$J$9,DATA!$D$9:$D$9,B49,DATA!$B$9:$B$9,$Q$45,DATA!$I$9:$I$9,$B$44)/1000</f>
        <v>0</v>
      </c>
      <c r="R49" s="150">
        <f>SUMIFS(DATA!$J$9:$J$9,DATA!$D$9:$D$9,B49,DATA!$B$9:$B$9,$R$45,DATA!$I$9:$I$9,$B$44)/1000</f>
        <v>0</v>
      </c>
      <c r="S49" s="150">
        <f>SUMIFS(DATA!$J$9:$J$9,DATA!$D$9:$D$9,B49,DATA!$B$9:$B$9,$S$45,DATA!$I$9:$I$9,$B$44)/1000</f>
        <v>0</v>
      </c>
      <c r="T49" s="150">
        <f>SUMIFS(DATA!$J$9:$J$9,DATA!$D$9:$D$9,B49,DATA!$B$9:$B$9,$T$45,DATA!$I$9:$I$9,$B$44)/1000</f>
        <v>0</v>
      </c>
      <c r="U49" s="150">
        <f>SUMIFS(DATA!$J$9:$J$9,DATA!$D$9:$D$9,B49,DATA!$B$9:$B$9,$U$45,DATA!$I$9:$I$9,$B$44)/1000</f>
        <v>0</v>
      </c>
      <c r="V49" s="150">
        <f>SUMIFS(DATA!$J$9:$J$9,DATA!$D$9:$D$9,B49,DATA!$B$9:$B$9,$V$45,DATA!$I$9:$I$9,$B$44)/1000</f>
        <v>0</v>
      </c>
      <c r="W49" s="150">
        <f>SUMIFS(DATA!$J$9:$J$9,DATA!$D$9:$D$9,B49,DATA!$B$9:$B$9,$W$45,DATA!$I$9:$I$9,$B$44)/1000</f>
        <v>0</v>
      </c>
      <c r="X49" s="150">
        <f>SUMIFS(DATA!$J$9:$J$9,DATA!$D$9:$D$9,B49,DATA!$B$9:$B$9,$X$45,DATA!$I$9:$I$9,$B$44)/1000</f>
        <v>0</v>
      </c>
      <c r="Y49" s="150">
        <f>SUMIFS(DATA!$J$9:$J$9,DATA!$D$9:$D$9,B49,DATA!$B$9:$B$9,$Y$45,DATA!$I$9:$I$9,$B$44)/1000</f>
        <v>0</v>
      </c>
      <c r="Z49" s="150">
        <f>SUMIFS(DATA!$J$9:$J$9,DATA!$D$9:$D$9,B49,DATA!$B$9:$B$9,$Z$45,DATA!$I$9:$I$9,$B$44)/1000</f>
        <v>0</v>
      </c>
      <c r="AA49" s="150">
        <f>SUMIFS(DATA!$J$9:$J$9,DATA!$D$9:$D$9,B49,DATA!$B$9:$B$9,$AA$45,DATA!$I$9:$I$9,$B$44)/1000</f>
        <v>0</v>
      </c>
      <c r="AB49" s="150">
        <f>SUMIFS(DATA!$J$9:$J$9,DATA!$D$9:$D$9,B49,DATA!$B$9:$B$9,$AB$45,DATA!$I$9:$I$9,$B$44)/1000</f>
        <v>0</v>
      </c>
      <c r="AC49" s="150">
        <f>SUMIFS(DATA!$J$9:$J$9,DATA!$D$9:$D$9,B49,DATA!$B$9:$B$9,$AC$45,DATA!$I$9:$I$9,$B$44)/1000</f>
        <v>0</v>
      </c>
      <c r="AD49" s="150">
        <f>SUMIFS(DATA!$J$9:$J$9,DATA!$D$9:$D$9,B49,DATA!$B$9:$B$9,$AD$45,DATA!$I$9:$I$9,$B$44)/1000</f>
        <v>0</v>
      </c>
      <c r="AE49" s="150">
        <f>SUMIFS(DATA!$J$9:$J$9,DATA!$D$9:$D$9,B49,DATA!$B$9:$B$9,$AE$45,DATA!$I$9:$I$9,$B$44)/1000</f>
        <v>0</v>
      </c>
      <c r="AF49" s="150">
        <f>SUMIFS(DATA!$J$9:$J$9,DATA!$D$9:$D$9,B49,DATA!$B$9:$B$9,$AF$45,DATA!$I$9:$I$9,$B$44)/1000</f>
        <v>0</v>
      </c>
      <c r="AG49" s="150">
        <f>SUMIFS(DATA!$J$9:$J$9,DATA!$D$9:$D$9,B49,DATA!$B$9:$B$9,$AG$45,DATA!$I$9:$I$9,$B$44)/1000</f>
        <v>0</v>
      </c>
      <c r="AH49" s="150">
        <f>SUMIFS(DATA!$J$9:$J$9,DATA!$D$9:$D$9,B49,DATA!$B$9:$B$9,$AH$45,DATA!$I$9:$I$9,$B$44)/1000</f>
        <v>0</v>
      </c>
      <c r="AI49" s="150">
        <f>SUMIFS(DATA!$J$9:$J$9,DATA!$D$9:$D$9,B49,DATA!$B$9:$B$9,$AI$45,DATA!$I$9:$I$9,$B$44)/1000</f>
        <v>0</v>
      </c>
      <c r="AJ49" s="150">
        <f>SUMIFS(DATA!$J$9:$J$9,DATA!$D$9:$D$9,B49,DATA!$B$9:$B$9,$AJ$45,DATA!$I$9:$I$9,$B$44)/1000</f>
        <v>0</v>
      </c>
      <c r="AK49" s="150">
        <f>SUMIFS(DATA!$J$9:$J$9,DATA!$D$9:$D$9,B49,DATA!$B$9:$B$9,$AK$45,DATA!$I$9:$I$9,$B$44)/1000</f>
        <v>0</v>
      </c>
      <c r="AL49" s="150">
        <f>SUMIFS(DATA!$J$9:$J$9,DATA!$D$9:$D$9,B49,DATA!$B$9:$B$9,$AL$45,DATA!$I$9:$I$9,$B$44)/1000</f>
        <v>0</v>
      </c>
      <c r="AM49" s="150">
        <f>SUMIFS(DATA!$J$9:$J$9,DATA!$D$9:$D$9,B49,DATA!$B$9:$B$9,$AM$45,DATA!$I$9:$I$9,$B$44)/1000</f>
        <v>0</v>
      </c>
      <c r="AN49" s="150">
        <f>SUMIFS(DATA!$J$9:$J$9,DATA!$D$9:$D$9,B49,DATA!$B$9:$B$9,$AN$45,DATA!$I$9:$I$9,$B$44)/1000</f>
        <v>0</v>
      </c>
      <c r="AP49" s="150">
        <f t="shared" si="14"/>
        <v>0</v>
      </c>
    </row>
    <row r="50" spans="1:42" x14ac:dyDescent="0.25">
      <c r="A50" s="226"/>
      <c r="B50" s="208" t="s">
        <v>133</v>
      </c>
      <c r="C50" s="150">
        <f>SUMIFS(DATA!$J$9:$J$9,DATA!$D$9:$D$9,B50,DATA!$B$9:$B$9,$C$45,DATA!$I$9:$I$9,$B$44)/1000</f>
        <v>0</v>
      </c>
      <c r="D50" s="150">
        <f>SUMIFS(DATA!$J$9:$J$9,DATA!$D$9:$D$9,B50,DATA!$B$9:$B$9,$D$45,DATA!$I$9:$I$9,$B$44)/1000</f>
        <v>0</v>
      </c>
      <c r="E50" s="150">
        <f>SUMIFS(DATA!$J$9:$J$9,DATA!$D$9:$D$9,B50,DATA!$B$9:$B$9,$E$45,DATA!$I$9:$I$9,$B$44)/1000</f>
        <v>0</v>
      </c>
      <c r="F50" s="150">
        <f>SUMIFS(DATA!$J$9:$J$9,DATA!$D$9:$D$9,B50,DATA!$B$9:$B$9,$F$45,DATA!$I$9:$I$9,$B$44)/1000</f>
        <v>0</v>
      </c>
      <c r="G50" s="150">
        <f>SUMIFS(DATA!$J$9:$J$9,DATA!$D$9:$D$9,B50,DATA!$B$9:$B$9,$G$45,DATA!$I$9:$I$9,$B$44)/1000</f>
        <v>0</v>
      </c>
      <c r="H50" s="150">
        <f>SUMIFS(DATA!$J$9:$J$9,DATA!$D$9:$D$9,B50,DATA!$B$9:$B$9,$H$45,DATA!$I$9:$I$9,$B$44)/1000</f>
        <v>0</v>
      </c>
      <c r="I50" s="150">
        <f>SUMIFS(DATA!$J$9:$J$9,DATA!$D$9:$D$9,B50,DATA!$B$9:$B$9,$I$45,DATA!$I$9:$I$9,$B$44)/1000</f>
        <v>0</v>
      </c>
      <c r="J50" s="150">
        <f>SUMIFS(DATA!$J$9:$J$9,DATA!$D$9:$D$9,B50,DATA!$B$9:$B$9,$J$45,DATA!$I$9:$I$9,$B$44)/1000</f>
        <v>0</v>
      </c>
      <c r="K50" s="150">
        <f>SUMIFS(DATA!$J$9:$J$9,DATA!$D$9:$D$9,B50,DATA!$B$9:$B$9,$K$45,DATA!$I$9:$I$9,$B$44)/1000</f>
        <v>0</v>
      </c>
      <c r="L50" s="150">
        <f>SUMIFS(DATA!$J$9:$J$9,DATA!$D$9:$D$9,B50,DATA!$B$9:$B$9,$L$45,DATA!$I$9:$I$9,$B$44)/1000</f>
        <v>0</v>
      </c>
      <c r="M50" s="150">
        <f>SUMIFS(DATA!$J$9:$J$9,DATA!$D$9:$D$9,B50,DATA!$B$9:$B$9,$M$45,DATA!$I$9:$I$9,$B$44)/1000</f>
        <v>0</v>
      </c>
      <c r="N50" s="150">
        <f>SUMIFS(DATA!$J$9:$J$9,DATA!$D$9:$D$9,B50,DATA!$B$9:$B$9,$N$45,DATA!$I$9:$I$9,$B$44)/1000</f>
        <v>0</v>
      </c>
      <c r="O50" s="150">
        <f>SUMIFS(DATA!$J$9:$J$9,DATA!$D$9:$D$9,B50,DATA!$B$9:$B$9,$O$45,DATA!$I$9:$I$9,$B$44)/1000</f>
        <v>0</v>
      </c>
      <c r="P50" s="150">
        <f>SUMIFS(DATA!$J$9:$J$9,DATA!$D$9:$D$9,B50,DATA!$B$9:$B$9,$P$45,DATA!$I$9:$I$9,$B$44)/1000</f>
        <v>0</v>
      </c>
      <c r="Q50" s="150">
        <f>SUMIFS(DATA!$J$9:$J$9,DATA!$D$9:$D$9,B50,DATA!$B$9:$B$9,$Q$45,DATA!$I$9:$I$9,$B$44)/1000</f>
        <v>0</v>
      </c>
      <c r="R50" s="150">
        <f>SUMIFS(DATA!$J$9:$J$9,DATA!$D$9:$D$9,B50,DATA!$B$9:$B$9,$R$45,DATA!$I$9:$I$9,$B$44)/1000</f>
        <v>0</v>
      </c>
      <c r="S50" s="150">
        <f>SUMIFS(DATA!$J$9:$J$9,DATA!$D$9:$D$9,B50,DATA!$B$9:$B$9,$S$45,DATA!$I$9:$I$9,$B$44)/1000</f>
        <v>0</v>
      </c>
      <c r="T50" s="150">
        <f>SUMIFS(DATA!$J$9:$J$9,DATA!$D$9:$D$9,B50,DATA!$B$9:$B$9,$T$45,DATA!$I$9:$I$9,$B$44)/1000</f>
        <v>0</v>
      </c>
      <c r="U50" s="150">
        <f>SUMIFS(DATA!$J$9:$J$9,DATA!$D$9:$D$9,B50,DATA!$B$9:$B$9,$U$45,DATA!$I$9:$I$9,$B$44)/1000</f>
        <v>0</v>
      </c>
      <c r="V50" s="150">
        <f>SUMIFS(DATA!$J$9:$J$9,DATA!$D$9:$D$9,B50,DATA!$B$9:$B$9,$V$45,DATA!$I$9:$I$9,$B$44)/1000</f>
        <v>0</v>
      </c>
      <c r="W50" s="150">
        <f>SUMIFS(DATA!$J$9:$J$9,DATA!$D$9:$D$9,B50,DATA!$B$9:$B$9,$W$45,DATA!$I$9:$I$9,$B$44)/1000</f>
        <v>0</v>
      </c>
      <c r="X50" s="150">
        <f>SUMIFS(DATA!$J$9:$J$9,DATA!$D$9:$D$9,B50,DATA!$B$9:$B$9,$X$45,DATA!$I$9:$I$9,$B$44)/1000</f>
        <v>0</v>
      </c>
      <c r="Y50" s="150">
        <f>SUMIFS(DATA!$J$9:$J$9,DATA!$D$9:$D$9,B50,DATA!$B$9:$B$9,$Y$45,DATA!$I$9:$I$9,$B$44)/1000</f>
        <v>0</v>
      </c>
      <c r="Z50" s="150">
        <f>SUMIFS(DATA!$J$9:$J$9,DATA!$D$9:$D$9,B50,DATA!$B$9:$B$9,$Z$45,DATA!$I$9:$I$9,$B$44)/1000</f>
        <v>0</v>
      </c>
      <c r="AA50" s="150">
        <f>SUMIFS(DATA!$J$9:$J$9,DATA!$D$9:$D$9,B50,DATA!$B$9:$B$9,$AA$45,DATA!$I$9:$I$9,$B$44)/1000</f>
        <v>0</v>
      </c>
      <c r="AB50" s="150">
        <f>SUMIFS(DATA!$J$9:$J$9,DATA!$D$9:$D$9,B50,DATA!$B$9:$B$9,$AB$45,DATA!$I$9:$I$9,$B$44)/1000</f>
        <v>0</v>
      </c>
      <c r="AC50" s="150">
        <f>SUMIFS(DATA!$J$9:$J$9,DATA!$D$9:$D$9,B50,DATA!$B$9:$B$9,$AC$45,DATA!$I$9:$I$9,$B$44)/1000</f>
        <v>0</v>
      </c>
      <c r="AD50" s="150">
        <f>SUMIFS(DATA!$J$9:$J$9,DATA!$D$9:$D$9,B50,DATA!$B$9:$B$9,$AD$45,DATA!$I$9:$I$9,$B$44)/1000</f>
        <v>0</v>
      </c>
      <c r="AE50" s="150">
        <f>SUMIFS(DATA!$J$9:$J$9,DATA!$D$9:$D$9,B50,DATA!$B$9:$B$9,$AE$45,DATA!$I$9:$I$9,$B$44)/1000</f>
        <v>0</v>
      </c>
      <c r="AF50" s="150">
        <f>SUMIFS(DATA!$J$9:$J$9,DATA!$D$9:$D$9,B50,DATA!$B$9:$B$9,$AF$45,DATA!$I$9:$I$9,$B$44)/1000</f>
        <v>0</v>
      </c>
      <c r="AG50" s="150">
        <f>SUMIFS(DATA!$J$9:$J$9,DATA!$D$9:$D$9,B50,DATA!$B$9:$B$9,$AG$45,DATA!$I$9:$I$9,$B$44)/1000</f>
        <v>0</v>
      </c>
      <c r="AH50" s="150">
        <f>SUMIFS(DATA!$J$9:$J$9,DATA!$D$9:$D$9,B50,DATA!$B$9:$B$9,$AH$45,DATA!$I$9:$I$9,$B$44)/1000</f>
        <v>0</v>
      </c>
      <c r="AI50" s="150">
        <f>SUMIFS(DATA!$J$9:$J$9,DATA!$D$9:$D$9,B50,DATA!$B$9:$B$9,$AI$45,DATA!$I$9:$I$9,$B$44)/1000</f>
        <v>0</v>
      </c>
      <c r="AJ50" s="150">
        <f>SUMIFS(DATA!$J$9:$J$9,DATA!$D$9:$D$9,B50,DATA!$B$9:$B$9,$AJ$45,DATA!$I$9:$I$9,$B$44)/1000</f>
        <v>0</v>
      </c>
      <c r="AK50" s="150">
        <f>SUMIFS(DATA!$J$9:$J$9,DATA!$D$9:$D$9,B50,DATA!$B$9:$B$9,$AK$45,DATA!$I$9:$I$9,$B$44)/1000</f>
        <v>0</v>
      </c>
      <c r="AL50" s="150">
        <f>SUMIFS(DATA!$J$9:$J$9,DATA!$D$9:$D$9,B50,DATA!$B$9:$B$9,$AL$45,DATA!$I$9:$I$9,$B$44)/1000</f>
        <v>0</v>
      </c>
      <c r="AM50" s="150">
        <f>SUMIFS(DATA!$J$9:$J$9,DATA!$D$9:$D$9,B50,DATA!$B$9:$B$9,$AM$45,DATA!$I$9:$I$9,$B$44)/1000</f>
        <v>0</v>
      </c>
      <c r="AN50" s="150">
        <f>SUMIFS(DATA!$J$9:$J$9,DATA!$D$9:$D$9,B50,DATA!$B$9:$B$9,$AN$45,DATA!$I$9:$I$9,$B$44)/1000</f>
        <v>0</v>
      </c>
      <c r="AP50" s="150">
        <f t="shared" si="14"/>
        <v>0</v>
      </c>
    </row>
    <row r="51" spans="1:42" x14ac:dyDescent="0.25">
      <c r="A51" s="226"/>
      <c r="B51" s="205" t="s">
        <v>151</v>
      </c>
      <c r="C51" s="150">
        <f>SUMIFS(DATA!$J$9:$J$9,DATA!$D$9:$D$9,B51,DATA!$B$9:$B$9,$C$45,DATA!$I$9:$I$9,$B$44)/1000</f>
        <v>0</v>
      </c>
      <c r="D51" s="150">
        <f>SUMIFS(DATA!$J$9:$J$9,DATA!$D$9:$D$9,B51,DATA!$B$9:$B$9,$D$45,DATA!$I$9:$I$9,$B$44)/1000</f>
        <v>0</v>
      </c>
      <c r="E51" s="150">
        <f>SUMIFS(DATA!$J$9:$J$9,DATA!$D$9:$D$9,B51,DATA!$B$9:$B$9,$E$45,DATA!$I$9:$I$9,$B$44)/1000</f>
        <v>0</v>
      </c>
      <c r="F51" s="150">
        <f>SUMIFS(DATA!$J$9:$J$9,DATA!$D$9:$D$9,B51,DATA!$B$9:$B$9,$F$45,DATA!$I$9:$I$9,$B$44)/1000</f>
        <v>0</v>
      </c>
      <c r="G51" s="150">
        <f>SUMIFS(DATA!$J$9:$J$9,DATA!$D$9:$D$9,B51,DATA!$B$9:$B$9,$G$45,DATA!$I$9:$I$9,$B$44)/1000</f>
        <v>0</v>
      </c>
      <c r="H51" s="150">
        <f>SUMIFS(DATA!$J$9:$J$9,DATA!$D$9:$D$9,B51,DATA!$B$9:$B$9,$H$45,DATA!$I$9:$I$9,$B$44)/1000</f>
        <v>0</v>
      </c>
      <c r="I51" s="150">
        <f>SUMIFS(DATA!$J$9:$J$9,DATA!$D$9:$D$9,B51,DATA!$B$9:$B$9,$I$45,DATA!$I$9:$I$9,$B$44)/1000</f>
        <v>0</v>
      </c>
      <c r="J51" s="150">
        <f>SUMIFS(DATA!$J$9:$J$9,DATA!$D$9:$D$9,B51,DATA!$B$9:$B$9,$J$45,DATA!$I$9:$I$9,$B$44)/1000</f>
        <v>0</v>
      </c>
      <c r="K51" s="150">
        <f>SUMIFS(DATA!$J$9:$J$9,DATA!$D$9:$D$9,B51,DATA!$B$9:$B$9,$K$45,DATA!$I$9:$I$9,$B$44)/1000</f>
        <v>0</v>
      </c>
      <c r="L51" s="150">
        <f>SUMIFS(DATA!$J$9:$J$9,DATA!$D$9:$D$9,B51,DATA!$B$9:$B$9,$L$45,DATA!$I$9:$I$9,$B$44)/1000</f>
        <v>0</v>
      </c>
      <c r="M51" s="150">
        <f>SUMIFS(DATA!$J$9:$J$9,DATA!$D$9:$D$9,B51,DATA!$B$9:$B$9,$M$45,DATA!$I$9:$I$9,$B$44)/1000</f>
        <v>0</v>
      </c>
      <c r="N51" s="150">
        <f>SUMIFS(DATA!$J$9:$J$9,DATA!$D$9:$D$9,B51,DATA!$B$9:$B$9,$N$45,DATA!$I$9:$I$9,$B$44)/1000</f>
        <v>0</v>
      </c>
      <c r="O51" s="150">
        <f>SUMIFS(DATA!$J$9:$J$9,DATA!$D$9:$D$9,B51,DATA!$B$9:$B$9,$O$45,DATA!$I$9:$I$9,$B$44)/1000</f>
        <v>0</v>
      </c>
      <c r="P51" s="150">
        <f>SUMIFS(DATA!$J$9:$J$9,DATA!$D$9:$D$9,B51,DATA!$B$9:$B$9,$P$45,DATA!$I$9:$I$9,$B$44)/1000</f>
        <v>0</v>
      </c>
      <c r="Q51" s="150">
        <f>SUMIFS(DATA!$J$9:$J$9,DATA!$D$9:$D$9,B51,DATA!$B$9:$B$9,$Q$45,DATA!$I$9:$I$9,$B$44)/1000</f>
        <v>0</v>
      </c>
      <c r="R51" s="150">
        <f>SUMIFS(DATA!$J$9:$J$9,DATA!$D$9:$D$9,B51,DATA!$B$9:$B$9,$R$45,DATA!$I$9:$I$9,$B$44)/1000</f>
        <v>0</v>
      </c>
      <c r="S51" s="150">
        <f>SUMIFS(DATA!$J$9:$J$9,DATA!$D$9:$D$9,B51,DATA!$B$9:$B$9,$S$45,DATA!$I$9:$I$9,$B$44)/1000</f>
        <v>0</v>
      </c>
      <c r="T51" s="150">
        <f>SUMIFS(DATA!$J$9:$J$9,DATA!$D$9:$D$9,B51,DATA!$B$9:$B$9,$T$45,DATA!$I$9:$I$9,$B$44)/1000</f>
        <v>0</v>
      </c>
      <c r="U51" s="150">
        <f>SUMIFS(DATA!$J$9:$J$9,DATA!$D$9:$D$9,B51,DATA!$B$9:$B$9,$U$45,DATA!$I$9:$I$9,$B$44)/1000</f>
        <v>0</v>
      </c>
      <c r="V51" s="150">
        <f>SUMIFS(DATA!$J$9:$J$9,DATA!$D$9:$D$9,B51,DATA!$B$9:$B$9,$V$45,DATA!$I$9:$I$9,$B$44)/1000</f>
        <v>0</v>
      </c>
      <c r="W51" s="150">
        <f>SUMIFS(DATA!$J$9:$J$9,DATA!$D$9:$D$9,B51,DATA!$B$9:$B$9,$W$45,DATA!$I$9:$I$9,$B$44)/1000</f>
        <v>0</v>
      </c>
      <c r="X51" s="150">
        <f>SUMIFS(DATA!$J$9:$J$9,DATA!$D$9:$D$9,B51,DATA!$B$9:$B$9,$X$45,DATA!$I$9:$I$9,$B$44)/1000</f>
        <v>0</v>
      </c>
      <c r="Y51" s="150">
        <f>SUMIFS(DATA!$J$9:$J$9,DATA!$D$9:$D$9,B51,DATA!$B$9:$B$9,$Y$45,DATA!$I$9:$I$9,$B$44)/1000</f>
        <v>0</v>
      </c>
      <c r="Z51" s="150">
        <f>SUMIFS(DATA!$J$9:$J$9,DATA!$D$9:$D$9,B51,DATA!$B$9:$B$9,$Z$45,DATA!$I$9:$I$9,$B$44)/1000</f>
        <v>0</v>
      </c>
      <c r="AA51" s="150">
        <f>SUMIFS(DATA!$J$9:$J$9,DATA!$D$9:$D$9,B51,DATA!$B$9:$B$9,$AA$45,DATA!$I$9:$I$9,$B$44)/1000</f>
        <v>0</v>
      </c>
      <c r="AB51" s="150">
        <f>SUMIFS(DATA!$J$9:$J$9,DATA!$D$9:$D$9,B51,DATA!$B$9:$B$9,$AB$45,DATA!$I$9:$I$9,$B$44)/1000</f>
        <v>0</v>
      </c>
      <c r="AC51" s="150">
        <f>SUMIFS(DATA!$J$9:$J$9,DATA!$D$9:$D$9,B51,DATA!$B$9:$B$9,$AC$45,DATA!$I$9:$I$9,$B$44)/1000</f>
        <v>0</v>
      </c>
      <c r="AD51" s="150">
        <f>SUMIFS(DATA!$J$9:$J$9,DATA!$D$9:$D$9,B51,DATA!$B$9:$B$9,$AD$45,DATA!$I$9:$I$9,$B$44)/1000</f>
        <v>0</v>
      </c>
      <c r="AE51" s="150">
        <f>SUMIFS(DATA!$J$9:$J$9,DATA!$D$9:$D$9,B51,DATA!$B$9:$B$9,$AE$45,DATA!$I$9:$I$9,$B$44)/1000</f>
        <v>0</v>
      </c>
      <c r="AF51" s="150">
        <f>SUMIFS(DATA!$J$9:$J$9,DATA!$D$9:$D$9,B51,DATA!$B$9:$B$9,$AF$45,DATA!$I$9:$I$9,$B$44)/1000</f>
        <v>0</v>
      </c>
      <c r="AG51" s="150">
        <f>SUMIFS(DATA!$J$9:$J$9,DATA!$D$9:$D$9,B51,DATA!$B$9:$B$9,$AG$45,DATA!$I$9:$I$9,$B$44)/1000</f>
        <v>0</v>
      </c>
      <c r="AH51" s="150">
        <f>SUMIFS(DATA!$J$9:$J$9,DATA!$D$9:$D$9,B51,DATA!$B$9:$B$9,$AH$45,DATA!$I$9:$I$9,$B$44)/1000</f>
        <v>0</v>
      </c>
      <c r="AI51" s="150">
        <f>SUMIFS(DATA!$J$9:$J$9,DATA!$D$9:$D$9,B51,DATA!$B$9:$B$9,$AI$45,DATA!$I$9:$I$9,$B$44)/1000</f>
        <v>0</v>
      </c>
      <c r="AJ51" s="150">
        <f>SUMIFS(DATA!$J$9:$J$9,DATA!$D$9:$D$9,B51,DATA!$B$9:$B$9,$AJ$45,DATA!$I$9:$I$9,$B$44)/1000</f>
        <v>0</v>
      </c>
      <c r="AK51" s="150">
        <f>SUMIFS(DATA!$J$9:$J$9,DATA!$D$9:$D$9,B51,DATA!$B$9:$B$9,$AK$45,DATA!$I$9:$I$9,$B$44)/1000</f>
        <v>0</v>
      </c>
      <c r="AL51" s="150">
        <f>SUMIFS(DATA!$J$9:$J$9,DATA!$D$9:$D$9,B51,DATA!$B$9:$B$9,$AL$45,DATA!$I$9:$I$9,$B$44)/1000</f>
        <v>0</v>
      </c>
      <c r="AM51" s="150">
        <f>SUMIFS(DATA!$J$9:$J$9,DATA!$D$9:$D$9,B51,DATA!$B$9:$B$9,$AM$45,DATA!$I$9:$I$9,$B$44)/1000</f>
        <v>0</v>
      </c>
      <c r="AN51" s="150">
        <f>SUMIFS(DATA!$J$9:$J$9,DATA!$D$9:$D$9,B51,DATA!$B$9:$B$9,$AN$45,DATA!$I$9:$I$9,$B$44)/1000</f>
        <v>0</v>
      </c>
      <c r="AP51" s="150">
        <f t="shared" si="14"/>
        <v>0</v>
      </c>
    </row>
    <row r="52" spans="1:42" x14ac:dyDescent="0.25">
      <c r="A52" s="226"/>
      <c r="B52" s="208"/>
      <c r="C52" s="150">
        <f>SUMIFS(DATA!$J$9:$J$9,DATA!$D$9:$D$9,B52,DATA!$B$9:$B$9,$C$45,DATA!$I$9:$I$9,$B$44)/1000</f>
        <v>0</v>
      </c>
      <c r="D52" s="150">
        <f>SUMIFS(DATA!$J$9:$J$9,DATA!$D$9:$D$9,B52,DATA!$B$9:$B$9,$D$45,DATA!$I$9:$I$9,$B$44)/1000</f>
        <v>0</v>
      </c>
      <c r="E52" s="150">
        <f>SUMIFS(DATA!$J$9:$J$9,DATA!$D$9:$D$9,B52,DATA!$B$9:$B$9,$E$45,DATA!$I$9:$I$9,$B$44)/1000</f>
        <v>0</v>
      </c>
      <c r="F52" s="150">
        <f>SUMIFS(DATA!$J$9:$J$9,DATA!$D$9:$D$9,B52,DATA!$B$9:$B$9,$F$45,DATA!$I$9:$I$9,$B$44)/1000</f>
        <v>0</v>
      </c>
      <c r="G52" s="150">
        <f>SUMIFS(DATA!$J$9:$J$9,DATA!$D$9:$D$9,B52,DATA!$B$9:$B$9,$G$45,DATA!$I$9:$I$9,$B$44)/1000</f>
        <v>0</v>
      </c>
      <c r="H52" s="150">
        <f>SUMIFS(DATA!$J$9:$J$9,DATA!$D$9:$D$9,B52,DATA!$B$9:$B$9,$H$45,DATA!$I$9:$I$9,$B$44)/1000</f>
        <v>0</v>
      </c>
      <c r="I52" s="150">
        <f>SUMIFS(DATA!$J$9:$J$9,DATA!$D$9:$D$9,B52,DATA!$B$9:$B$9,$I$45,DATA!$I$9:$I$9,$B$44)/1000</f>
        <v>0</v>
      </c>
      <c r="J52" s="150">
        <f>SUMIFS(DATA!$J$9:$J$9,DATA!$D$9:$D$9,B52,DATA!$B$9:$B$9,$J$45,DATA!$I$9:$I$9,$B$44)/1000</f>
        <v>0</v>
      </c>
      <c r="K52" s="150">
        <f>SUMIFS(DATA!$J$9:$J$9,DATA!$D$9:$D$9,B52,DATA!$B$9:$B$9,$K$45,DATA!$I$9:$I$9,$B$44)/1000</f>
        <v>0</v>
      </c>
      <c r="L52" s="150">
        <f>SUMIFS(DATA!$J$9:$J$9,DATA!$D$9:$D$9,B52,DATA!$B$9:$B$9,$L$45,DATA!$I$9:$I$9,$B$44)/1000</f>
        <v>0</v>
      </c>
      <c r="M52" s="150">
        <f>SUMIFS(DATA!$J$9:$J$9,DATA!$D$9:$D$9,B52,DATA!$B$9:$B$9,$M$45,DATA!$I$9:$I$9,$B$44)/1000</f>
        <v>0</v>
      </c>
      <c r="N52" s="150">
        <f>SUMIFS(DATA!$J$9:$J$9,DATA!$D$9:$D$9,B52,DATA!$B$9:$B$9,$N$45,DATA!$I$9:$I$9,$B$44)/1000</f>
        <v>0</v>
      </c>
      <c r="O52" s="150">
        <f>SUMIFS(DATA!$J$9:$J$9,DATA!$D$9:$D$9,B52,DATA!$B$9:$B$9,$O$45,DATA!$I$9:$I$9,$B$44)/1000</f>
        <v>0</v>
      </c>
      <c r="P52" s="150">
        <f>SUMIFS(DATA!$J$9:$J$9,DATA!$D$9:$D$9,B52,DATA!$B$9:$B$9,$P$45,DATA!$I$9:$I$9,$B$44)/1000</f>
        <v>0</v>
      </c>
      <c r="Q52" s="150">
        <f>SUMIFS(DATA!$J$9:$J$9,DATA!$D$9:$D$9,B52,DATA!$B$9:$B$9,$Q$45,DATA!$I$9:$I$9,$B$44)/1000</f>
        <v>0</v>
      </c>
      <c r="R52" s="150">
        <f>SUMIFS(DATA!$J$9:$J$9,DATA!$D$9:$D$9,B52,DATA!$B$9:$B$9,$R$45,DATA!$I$9:$I$9,$B$44)/1000</f>
        <v>0</v>
      </c>
      <c r="S52" s="150">
        <f>SUMIFS(DATA!$J$9:$J$9,DATA!$D$9:$D$9,B52,DATA!$B$9:$B$9,$S$45,DATA!$I$9:$I$9,$B$44)/1000</f>
        <v>0</v>
      </c>
      <c r="T52" s="150">
        <f>SUMIFS(DATA!$J$9:$J$9,DATA!$D$9:$D$9,B52,DATA!$B$9:$B$9,$T$45,DATA!$I$9:$I$9,$B$44)/1000</f>
        <v>0</v>
      </c>
      <c r="U52" s="150">
        <f>SUMIFS(DATA!$J$9:$J$9,DATA!$D$9:$D$9,B52,DATA!$B$9:$B$9,$U$45,DATA!$I$9:$I$9,$B$44)/1000</f>
        <v>0</v>
      </c>
      <c r="V52" s="150">
        <f>SUMIFS(DATA!$J$9:$J$9,DATA!$D$9:$D$9,B52,DATA!$B$9:$B$9,$V$45,DATA!$I$9:$I$9,$B$44)/1000</f>
        <v>0</v>
      </c>
      <c r="W52" s="150">
        <f>SUMIFS(DATA!$J$9:$J$9,DATA!$D$9:$D$9,B52,DATA!$B$9:$B$9,$W$45,DATA!$I$9:$I$9,$B$44)/1000</f>
        <v>0</v>
      </c>
      <c r="X52" s="150">
        <f>SUMIFS(DATA!$J$9:$J$9,DATA!$D$9:$D$9,B52,DATA!$B$9:$B$9,$X$45,DATA!$I$9:$I$9,$B$44)/1000</f>
        <v>0</v>
      </c>
      <c r="Y52" s="150">
        <f>SUMIFS(DATA!$J$9:$J$9,DATA!$D$9:$D$9,B52,DATA!$B$9:$B$9,$Y$45,DATA!$I$9:$I$9,$B$44)/1000</f>
        <v>0</v>
      </c>
      <c r="Z52" s="150">
        <f>SUMIFS(DATA!$J$9:$J$9,DATA!$D$9:$D$9,B52,DATA!$B$9:$B$9,$Z$45,DATA!$I$9:$I$9,$B$44)/1000</f>
        <v>0</v>
      </c>
      <c r="AA52" s="150">
        <f>SUMIFS(DATA!$J$9:$J$9,DATA!$D$9:$D$9,B52,DATA!$B$9:$B$9,$AA$45,DATA!$I$9:$I$9,$B$44)/1000</f>
        <v>0</v>
      </c>
      <c r="AB52" s="150">
        <f>SUMIFS(DATA!$J$9:$J$9,DATA!$D$9:$D$9,B52,DATA!$B$9:$B$9,$AB$45,DATA!$I$9:$I$9,$B$44)/1000</f>
        <v>0</v>
      </c>
      <c r="AC52" s="150">
        <f>SUMIFS(DATA!$J$9:$J$9,DATA!$D$9:$D$9,B52,DATA!$B$9:$B$9,$AC$45,DATA!$I$9:$I$9,$B$44)/1000</f>
        <v>0</v>
      </c>
      <c r="AD52" s="150">
        <f>SUMIFS(DATA!$J$9:$J$9,DATA!$D$9:$D$9,B52,DATA!$B$9:$B$9,$AD$45,DATA!$I$9:$I$9,$B$44)/1000</f>
        <v>0</v>
      </c>
      <c r="AE52" s="150">
        <f>SUMIFS(DATA!$J$9:$J$9,DATA!$D$9:$D$9,B52,DATA!$B$9:$B$9,$AE$45,DATA!$I$9:$I$9,$B$44)/1000</f>
        <v>0</v>
      </c>
      <c r="AF52" s="150">
        <f>SUMIFS(DATA!$J$9:$J$9,DATA!$D$9:$D$9,B52,DATA!$B$9:$B$9,$AF$45,DATA!$I$9:$I$9,$B$44)/1000</f>
        <v>0</v>
      </c>
      <c r="AG52" s="150">
        <f>SUMIFS(DATA!$J$9:$J$9,DATA!$D$9:$D$9,B52,DATA!$B$9:$B$9,$AG$45,DATA!$I$9:$I$9,$B$44)/1000</f>
        <v>0</v>
      </c>
      <c r="AH52" s="150">
        <f>SUMIFS(DATA!$J$9:$J$9,DATA!$D$9:$D$9,B52,DATA!$B$9:$B$9,$AH$45,DATA!$I$9:$I$9,$B$44)/1000</f>
        <v>0</v>
      </c>
      <c r="AI52" s="150">
        <f>SUMIFS(DATA!$J$9:$J$9,DATA!$D$9:$D$9,B52,DATA!$B$9:$B$9,$AI$45,DATA!$I$9:$I$9,$B$44)/1000</f>
        <v>0</v>
      </c>
      <c r="AJ52" s="150">
        <f>SUMIFS(DATA!$J$9:$J$9,DATA!$D$9:$D$9,B52,DATA!$B$9:$B$9,$AJ$45,DATA!$I$9:$I$9,$B$44)/1000</f>
        <v>0</v>
      </c>
      <c r="AK52" s="150">
        <f>SUMIFS(DATA!$J$9:$J$9,DATA!$D$9:$D$9,B52,DATA!$B$9:$B$9,$AK$45,DATA!$I$9:$I$9,$B$44)/1000</f>
        <v>0</v>
      </c>
      <c r="AL52" s="150">
        <f>SUMIFS(DATA!$J$9:$J$9,DATA!$D$9:$D$9,B52,DATA!$B$9:$B$9,$AL$45,DATA!$I$9:$I$9,$B$44)/1000</f>
        <v>0</v>
      </c>
      <c r="AM52" s="150">
        <f>SUMIFS(DATA!$J$9:$J$9,DATA!$D$9:$D$9,B52,DATA!$B$9:$B$9,$AM$45,DATA!$I$9:$I$9,$B$44)/1000</f>
        <v>0</v>
      </c>
      <c r="AN52" s="150">
        <f>SUMIFS(DATA!$J$9:$J$9,DATA!$D$9:$D$9,B52,DATA!$B$9:$B$9,$AN$45,DATA!$I$9:$I$9,$B$44)/1000</f>
        <v>0</v>
      </c>
      <c r="AP52" s="150">
        <f t="shared" si="14"/>
        <v>0</v>
      </c>
    </row>
    <row r="53" spans="1:42" ht="15.75" thickBot="1" x14ac:dyDescent="0.3">
      <c r="A53" s="226"/>
      <c r="B53" s="145" t="s">
        <v>110</v>
      </c>
      <c r="C53" s="146">
        <f t="shared" ref="C53:K53" si="15">SUM(C46:C52)</f>
        <v>0</v>
      </c>
      <c r="D53" s="146">
        <f t="shared" si="15"/>
        <v>0</v>
      </c>
      <c r="E53" s="146">
        <f t="shared" si="15"/>
        <v>0</v>
      </c>
      <c r="F53" s="146">
        <f t="shared" si="15"/>
        <v>0</v>
      </c>
      <c r="G53" s="146">
        <f t="shared" si="15"/>
        <v>0</v>
      </c>
      <c r="H53" s="146">
        <f t="shared" si="15"/>
        <v>0</v>
      </c>
      <c r="I53" s="146">
        <f t="shared" si="15"/>
        <v>0</v>
      </c>
      <c r="J53" s="146">
        <f t="shared" si="15"/>
        <v>0</v>
      </c>
      <c r="K53" s="146">
        <f t="shared" si="15"/>
        <v>0</v>
      </c>
      <c r="L53" s="146">
        <f t="shared" ref="L53:Q53" si="16">SUM(L46:L52)</f>
        <v>0</v>
      </c>
      <c r="M53" s="146">
        <f t="shared" si="16"/>
        <v>0</v>
      </c>
      <c r="N53" s="146">
        <f t="shared" si="16"/>
        <v>0</v>
      </c>
      <c r="O53" s="146">
        <f t="shared" si="16"/>
        <v>0</v>
      </c>
      <c r="P53" s="146">
        <f t="shared" si="16"/>
        <v>0</v>
      </c>
      <c r="Q53" s="146">
        <f t="shared" si="16"/>
        <v>0</v>
      </c>
      <c r="R53" s="146">
        <f t="shared" ref="R53:W53" si="17">SUM(R46:R52)</f>
        <v>0</v>
      </c>
      <c r="S53" s="146">
        <f t="shared" si="17"/>
        <v>0</v>
      </c>
      <c r="T53" s="146">
        <f t="shared" si="17"/>
        <v>0</v>
      </c>
      <c r="U53" s="146">
        <f t="shared" si="17"/>
        <v>0</v>
      </c>
      <c r="V53" s="146">
        <f t="shared" si="17"/>
        <v>0</v>
      </c>
      <c r="W53" s="146">
        <f t="shared" si="17"/>
        <v>0</v>
      </c>
      <c r="X53" s="146">
        <f t="shared" ref="X53:AN53" si="18">SUM(X46:X52)</f>
        <v>0</v>
      </c>
      <c r="Y53" s="146">
        <f t="shared" si="18"/>
        <v>0</v>
      </c>
      <c r="Z53" s="146">
        <f t="shared" si="18"/>
        <v>0</v>
      </c>
      <c r="AA53" s="146">
        <f t="shared" si="18"/>
        <v>0</v>
      </c>
      <c r="AB53" s="146">
        <f t="shared" si="18"/>
        <v>0</v>
      </c>
      <c r="AC53" s="146">
        <f t="shared" si="18"/>
        <v>0</v>
      </c>
      <c r="AD53" s="146">
        <f t="shared" si="18"/>
        <v>0</v>
      </c>
      <c r="AE53" s="146">
        <f t="shared" si="18"/>
        <v>0</v>
      </c>
      <c r="AF53" s="146">
        <f t="shared" si="18"/>
        <v>0</v>
      </c>
      <c r="AG53" s="146">
        <f t="shared" si="18"/>
        <v>0</v>
      </c>
      <c r="AH53" s="146">
        <f t="shared" si="18"/>
        <v>0</v>
      </c>
      <c r="AI53" s="146">
        <f t="shared" si="18"/>
        <v>0</v>
      </c>
      <c r="AJ53" s="146">
        <f t="shared" si="18"/>
        <v>0</v>
      </c>
      <c r="AK53" s="146">
        <f t="shared" si="18"/>
        <v>0</v>
      </c>
      <c r="AL53" s="146">
        <f t="shared" si="18"/>
        <v>0</v>
      </c>
      <c r="AM53" s="146">
        <f t="shared" si="18"/>
        <v>0</v>
      </c>
      <c r="AN53" s="146">
        <f t="shared" si="18"/>
        <v>0</v>
      </c>
      <c r="AP53" s="146">
        <f>SUM(AP46:AP52)</f>
        <v>0</v>
      </c>
    </row>
    <row r="54" spans="1:42" ht="15.75" thickTop="1" x14ac:dyDescent="0.25">
      <c r="A54" s="226"/>
    </row>
    <row r="55" spans="1:42" ht="18.75" x14ac:dyDescent="0.3">
      <c r="A55" s="226"/>
      <c r="B55" s="283" t="s">
        <v>40</v>
      </c>
      <c r="C55" s="193"/>
      <c r="D55" s="193"/>
      <c r="E55" s="193"/>
      <c r="F55" s="193"/>
      <c r="G55" s="193"/>
      <c r="H55" s="193"/>
      <c r="I55" s="193"/>
      <c r="J55" s="193"/>
    </row>
    <row r="56" spans="1:42" x14ac:dyDescent="0.25">
      <c r="B56" s="203" t="s">
        <v>160</v>
      </c>
      <c r="C56" s="206">
        <v>1</v>
      </c>
      <c r="D56" s="206">
        <v>2</v>
      </c>
      <c r="E56" s="206">
        <v>3</v>
      </c>
      <c r="F56" s="206">
        <v>4</v>
      </c>
      <c r="G56" s="206">
        <v>5</v>
      </c>
      <c r="H56" s="206">
        <v>6</v>
      </c>
      <c r="I56" s="206">
        <v>7</v>
      </c>
      <c r="J56" s="206">
        <v>8</v>
      </c>
      <c r="K56" s="207">
        <v>9</v>
      </c>
      <c r="L56" s="207">
        <v>10</v>
      </c>
      <c r="M56" s="207">
        <v>11</v>
      </c>
      <c r="N56" s="207">
        <v>12</v>
      </c>
      <c r="O56" s="207">
        <v>13</v>
      </c>
      <c r="P56" s="207">
        <v>14</v>
      </c>
      <c r="Q56" s="207">
        <v>15</v>
      </c>
      <c r="R56" s="207">
        <v>16</v>
      </c>
      <c r="S56" s="207">
        <v>17</v>
      </c>
      <c r="T56" s="207">
        <v>18</v>
      </c>
      <c r="U56" s="207">
        <v>19</v>
      </c>
      <c r="V56" s="207">
        <v>20</v>
      </c>
      <c r="W56" s="207">
        <v>21</v>
      </c>
      <c r="X56" s="207">
        <v>22</v>
      </c>
      <c r="Y56" s="207">
        <v>23</v>
      </c>
      <c r="Z56" s="207">
        <v>24</v>
      </c>
      <c r="AA56" s="207">
        <v>25</v>
      </c>
      <c r="AB56" s="207">
        <v>26</v>
      </c>
      <c r="AC56" s="207">
        <v>27</v>
      </c>
      <c r="AD56" s="207">
        <v>28</v>
      </c>
      <c r="AE56" s="207">
        <v>29</v>
      </c>
      <c r="AF56" s="207">
        <v>30</v>
      </c>
      <c r="AG56" s="207">
        <v>31</v>
      </c>
      <c r="AH56" s="207">
        <v>32</v>
      </c>
      <c r="AI56" s="207">
        <v>33</v>
      </c>
      <c r="AJ56" s="207">
        <v>34</v>
      </c>
      <c r="AK56" s="207">
        <v>35</v>
      </c>
      <c r="AL56" s="207">
        <v>36</v>
      </c>
      <c r="AM56" s="207">
        <v>37</v>
      </c>
      <c r="AN56" s="207">
        <v>38</v>
      </c>
      <c r="AP56" s="207" t="s">
        <v>110</v>
      </c>
    </row>
    <row r="57" spans="1:42" x14ac:dyDescent="0.25">
      <c r="B57" s="205" t="s">
        <v>150</v>
      </c>
      <c r="C57" s="150">
        <f>SUMIFS(DATA!$J$9:$J$9,DATA!$D$9:$D$9,B57,DATA!$B$9:$B$9,$C$56,DATA!$I$9:$I$9,$B$55)/1000</f>
        <v>0</v>
      </c>
      <c r="D57" s="150">
        <f>SUMIFS(DATA!$J$9:$J$9,DATA!$D$9:$D$9,B57,DATA!$B$9:$B$9,$D$56,DATA!$I$9:$I$9,$B$55)/1000</f>
        <v>0</v>
      </c>
      <c r="E57" s="150">
        <f>SUMIFS(DATA!$J$9:$J$9,DATA!$D$9:$D$9,B57,DATA!$B$9:$B$9,$E$56,DATA!$I$9:$I$9,$B$55)/1000</f>
        <v>0</v>
      </c>
      <c r="F57" s="150">
        <f>SUMIFS(DATA!$J$9:$J$9,DATA!$D$9:$D$9,B57,DATA!$B$9:$B$9,$F$56,DATA!$I$9:$I$9,$B$55)/1000</f>
        <v>0</v>
      </c>
      <c r="G57" s="150">
        <f>SUMIFS(DATA!$J$9:$J$9,DATA!$D$9:$D$9,B57,DATA!$B$9:$B$9,$G$56,DATA!$I$9:$I$9,$B$55)/1000</f>
        <v>0</v>
      </c>
      <c r="H57" s="150">
        <f>SUMIFS(DATA!$J$9:$J$9,DATA!$D$9:$D$9,B57,DATA!$B$9:$B$9,$H$56,DATA!$I$9:$I$9,$B$55)/1000</f>
        <v>0</v>
      </c>
      <c r="I57" s="150">
        <f>SUMIFS(DATA!$J$9:$J$9,DATA!$D$9:$D$9,B57,DATA!$B$9:$B$9,$I$56,DATA!$I$9:$I$9,$B$55)/1000</f>
        <v>0</v>
      </c>
      <c r="J57" s="150">
        <f>SUMIFS(DATA!$J$9:$J$9,DATA!$D$9:$D$9,B57,DATA!$B$9:$B$9,$J$56,DATA!$I$9:$I$9,$B$55)/1000</f>
        <v>0</v>
      </c>
      <c r="K57" s="150">
        <f>SUMIFS(DATA!$J$9:$J$9,DATA!$D$9:$D$9,B57,DATA!$B$9:$B$9,$K$56,DATA!$I$9:$I$9,$B$55)/1000</f>
        <v>0</v>
      </c>
      <c r="L57" s="150">
        <f>SUMIFS(DATA!$J$9:$J$9,DATA!$D$9:$D$9,B57,DATA!$B$9:$B$9,$L$56,DATA!$I$9:$I$9,$B$55)/1000</f>
        <v>0</v>
      </c>
      <c r="M57" s="150">
        <f>SUMIFS(DATA!$J$9:$J$9,DATA!$D$9:$D$9,B57,DATA!$B$9:$B$9,$M$56,DATA!$I$9:$I$9,$B$55)/1000</f>
        <v>0</v>
      </c>
      <c r="N57" s="150">
        <f>SUMIFS(DATA!$J$9:$J$9,DATA!$D$9:$D$9,B57,DATA!$B$9:$B$9,$N$56,DATA!$I$9:$I$9,$B$55)/1000</f>
        <v>0</v>
      </c>
      <c r="O57" s="150">
        <f>SUMIFS(DATA!$J$9:$J$9,DATA!$D$9:$D$9,B57,DATA!$B$9:$B$9,$O$56,DATA!$I$9:$I$9,$B$55)/1000</f>
        <v>0</v>
      </c>
      <c r="P57" s="150">
        <f>SUMIFS(DATA!$J$9:$J$9,DATA!$D$9:$D$9,B57,DATA!$B$9:$B$9,$P$56,DATA!$I$9:$I$9,$B$55)/1000</f>
        <v>0</v>
      </c>
      <c r="Q57" s="150">
        <f>SUMIFS(DATA!$J$9:$J$9,DATA!$D$9:$D$9,B57,DATA!$B$9:$B$9,$Q$56,DATA!$I$9:$I$9,$B$55)/1000</f>
        <v>0</v>
      </c>
      <c r="R57" s="150">
        <f>SUMIFS(DATA!$J$9:$J$9,DATA!$D$9:$D$9,B57,DATA!$B$9:$B$9,$R$56,DATA!$I$9:$I$9,$B$55)/1000</f>
        <v>0</v>
      </c>
      <c r="S57" s="150">
        <f>SUMIFS(DATA!$J$9:$J$9,DATA!$D$9:$D$9,B57,DATA!$B$9:$B$9,$S$56,DATA!$I$9:$I$9,$B$55)/1000</f>
        <v>0</v>
      </c>
      <c r="T57" s="150">
        <f>SUMIFS(DATA!$J$9:$J$9,DATA!$D$9:$D$9,B57,DATA!$B$9:$B$9,$T$56,DATA!$I$9:$I$9,$B$55)/1000</f>
        <v>0</v>
      </c>
      <c r="U57" s="150">
        <f>SUMIFS(DATA!$J$9:$J$9,DATA!$D$9:$D$9,B57,DATA!$B$9:$B$9,$U$56,DATA!$I$9:$I$9,$B$55)/1000</f>
        <v>0</v>
      </c>
      <c r="V57" s="150">
        <f>SUMIFS(DATA!$J$9:$J$9,DATA!$D$9:$D$9,B57,DATA!$B$9:$B$9,$V$56,DATA!$I$9:$I$9,$B$55)/1000</f>
        <v>0</v>
      </c>
      <c r="W57" s="150">
        <f>SUMIFS(DATA!$J$9:$J$9,DATA!$D$9:$D$9,B57,DATA!$B$9:$B$9,$W$56,DATA!$I$9:$I$9,$B$55)/1000</f>
        <v>0</v>
      </c>
      <c r="X57" s="150">
        <f>SUMIFS(DATA!$J$9:$J$9,DATA!$D$9:$D$9,B57,DATA!$B$9:$B$9,$X$56,DATA!$I$9:$I$9,$B$55)/1000</f>
        <v>0</v>
      </c>
      <c r="Y57" s="150">
        <f>SUMIFS(DATA!$J$9:$J$9,DATA!$D$9:$D$9,B57,DATA!$B$9:$B$9,$Y$56,DATA!$I$9:$I$9,$B$55)/1000</f>
        <v>0</v>
      </c>
      <c r="Z57" s="150">
        <f>SUMIFS(DATA!$J$9:$J$9,DATA!$D$9:$D$9,B57,DATA!$B$9:$B$9,$Z$56,DATA!$I$9:$I$9,$B$55)/1000</f>
        <v>0</v>
      </c>
      <c r="AA57" s="150">
        <f>SUMIFS(DATA!$J$9:$J$9,DATA!$D$9:$D$9,B57,DATA!$B$9:$B$9,$AA$56,DATA!$I$9:$I$9,$B$55)/1000</f>
        <v>0</v>
      </c>
      <c r="AB57" s="150">
        <f>SUMIFS(DATA!$J$9:$J$9,DATA!$D$9:$D$9,B57,DATA!$B$9:$B$9,$AB$56,DATA!$I$9:$I$9,$B$55)/1000</f>
        <v>0</v>
      </c>
      <c r="AC57" s="150">
        <f>SUMIFS(DATA!$J$9:$J$9,DATA!$D$9:$D$9,B57,DATA!$B$9:$B$9,$AC$56,DATA!$I$9:$I$9,$B$55)/1000</f>
        <v>0</v>
      </c>
      <c r="AD57" s="150">
        <f>SUMIFS(DATA!$J$9:$J$9,DATA!$D$9:$D$9,B57,DATA!$B$9:$B$9,$AD$56,DATA!$I$9:$I$9,$B$55)/1000</f>
        <v>0</v>
      </c>
      <c r="AE57" s="150">
        <f>SUMIFS(DATA!$J$9:$J$9,DATA!$D$9:$D$9,B57,DATA!$B$9:$B$9,$AE$56,DATA!$I$9:$I$9,$B$55)/1000</f>
        <v>0</v>
      </c>
      <c r="AF57" s="150">
        <f>SUMIFS(DATA!$J$9:$J$9,DATA!$D$9:$D$9,B57,DATA!$B$9:$B$9,$AF$56,DATA!$I$9:$I$9,$B$55)/1000</f>
        <v>0</v>
      </c>
      <c r="AG57" s="150">
        <f>SUMIFS(DATA!$J$9:$J$9,DATA!$D$9:$D$9,B57,DATA!$B$9:$B$9,$AG$56,DATA!$I$9:$I$9,$B$55)/1000</f>
        <v>0</v>
      </c>
      <c r="AH57" s="150">
        <f>SUMIFS(DATA!$J$9:$J$9,DATA!$D$9:$D$9,B57,DATA!$B$9:$B$9,$AH$56,DATA!$I$9:$I$9,$B$55)/1000</f>
        <v>0</v>
      </c>
      <c r="AI57" s="150">
        <f>SUMIFS(DATA!$J$9:$J$9,DATA!$D$9:$D$9,B57,DATA!$B$9:$B$9,$AI$56,DATA!$I$9:$I$9,$B$55)/1000</f>
        <v>0</v>
      </c>
      <c r="AJ57" s="150">
        <f>SUMIFS(DATA!$J$9:$J$9,DATA!$D$9:$D$9,B57,DATA!$B$9:$B$9,$AJ$56,DATA!$I$9:$I$9,$B$55)/1000</f>
        <v>0</v>
      </c>
      <c r="AK57" s="150">
        <f>SUMIFS(DATA!$J$9:$J$9,DATA!$D$9:$D$9,B57,DATA!$B$9:$B$9,$AK$56,DATA!$I$9:$I$9,$B$55)/1000</f>
        <v>0</v>
      </c>
      <c r="AL57" s="150">
        <f>SUMIFS(DATA!$J$9:$J$9,DATA!$D$9:$D$9,B57,DATA!$B$9:$B$9,$AL$56,DATA!$I$9:$I$9,$B$55)/1000</f>
        <v>0</v>
      </c>
      <c r="AM57" s="150">
        <f>SUMIFS(DATA!$J$9:$J$9,DATA!$D$9:$D$9,B57,DATA!$B$9:$B$9,$AM$56,DATA!$I$9:$I$9,$B$55)/1000</f>
        <v>0</v>
      </c>
      <c r="AN57" s="150">
        <f>SUMIFS(DATA!$J$9:$J$9,DATA!$D$9:$D$9,B57,DATA!$B$9:$B$9,$AN$56,DATA!$I$9:$I$9,$B$55)/1000</f>
        <v>0</v>
      </c>
      <c r="AP57" s="150">
        <f t="shared" ref="AP57:AP80" si="19">SUM(C57:AO57)</f>
        <v>0</v>
      </c>
    </row>
    <row r="58" spans="1:42" x14ac:dyDescent="0.25">
      <c r="B58" s="205" t="s">
        <v>153</v>
      </c>
      <c r="C58" s="150">
        <f>SUMIFS(DATA!$J$9:$J$9,DATA!$D$9:$D$9,B58,DATA!$B$9:$B$9,$C$56,DATA!$I$9:$I$9,$B$55)/1000</f>
        <v>0</v>
      </c>
      <c r="D58" s="150">
        <f>SUMIFS(DATA!$J$9:$J$9,DATA!$D$9:$D$9,B58,DATA!$B$9:$B$9,$D$56,DATA!$I$9:$I$9,$B$55)/1000</f>
        <v>0</v>
      </c>
      <c r="E58" s="150">
        <f>SUMIFS(DATA!$J$9:$J$9,DATA!$D$9:$D$9,B58,DATA!$B$9:$B$9,$E$56,DATA!$I$9:$I$9,$B$55)/1000</f>
        <v>0</v>
      </c>
      <c r="F58" s="150">
        <f>SUMIFS(DATA!$J$9:$J$9,DATA!$D$9:$D$9,B58,DATA!$B$9:$B$9,$F$56,DATA!$I$9:$I$9,$B$55)/1000</f>
        <v>0</v>
      </c>
      <c r="G58" s="150">
        <f>SUMIFS(DATA!$J$9:$J$9,DATA!$D$9:$D$9,B58,DATA!$B$9:$B$9,$G$56,DATA!$I$9:$I$9,$B$55)/1000</f>
        <v>0</v>
      </c>
      <c r="H58" s="150">
        <f>SUMIFS(DATA!$J$9:$J$9,DATA!$D$9:$D$9,B58,DATA!$B$9:$B$9,$H$56,DATA!$I$9:$I$9,$B$55)/1000</f>
        <v>0</v>
      </c>
      <c r="I58" s="150">
        <f>SUMIFS(DATA!$J$9:$J$9,DATA!$D$9:$D$9,B58,DATA!$B$9:$B$9,$I$56,DATA!$I$9:$I$9,$B$55)/1000</f>
        <v>0</v>
      </c>
      <c r="J58" s="150">
        <f>SUMIFS(DATA!$J$9:$J$9,DATA!$D$9:$D$9,B58,DATA!$B$9:$B$9,$J$56,DATA!$I$9:$I$9,$B$55)/1000</f>
        <v>0</v>
      </c>
      <c r="K58" s="150">
        <f>SUMIFS(DATA!$J$9:$J$9,DATA!$D$9:$D$9,B58,DATA!$B$9:$B$9,$K$56,DATA!$I$9:$I$9,$B$55)/1000</f>
        <v>0</v>
      </c>
      <c r="L58" s="150">
        <f>SUMIFS(DATA!$J$9:$J$9,DATA!$D$9:$D$9,B58,DATA!$B$9:$B$9,$L$56,DATA!$I$9:$I$9,$B$55)/1000</f>
        <v>0</v>
      </c>
      <c r="M58" s="150">
        <f>SUMIFS(DATA!$J$9:$J$9,DATA!$D$9:$D$9,B58,DATA!$B$9:$B$9,$M$56,DATA!$I$9:$I$9,$B$55)/1000</f>
        <v>0</v>
      </c>
      <c r="N58" s="150">
        <f>SUMIFS(DATA!$J$9:$J$9,DATA!$D$9:$D$9,B58,DATA!$B$9:$B$9,$N$56,DATA!$I$9:$I$9,$B$55)/1000</f>
        <v>0</v>
      </c>
      <c r="O58" s="150">
        <f>SUMIFS(DATA!$J$9:$J$9,DATA!$D$9:$D$9,B58,DATA!$B$9:$B$9,$O$56,DATA!$I$9:$I$9,$B$55)/1000</f>
        <v>0</v>
      </c>
      <c r="P58" s="150">
        <f>SUMIFS(DATA!$J$9:$J$9,DATA!$D$9:$D$9,B58,DATA!$B$9:$B$9,$P$56,DATA!$I$9:$I$9,$B$55)/1000</f>
        <v>0</v>
      </c>
      <c r="Q58" s="150">
        <f>SUMIFS(DATA!$J$9:$J$9,DATA!$D$9:$D$9,B58,DATA!$B$9:$B$9,$Q$56,DATA!$I$9:$I$9,$B$55)/1000</f>
        <v>0</v>
      </c>
      <c r="R58" s="150">
        <f>SUMIFS(DATA!$J$9:$J$9,DATA!$D$9:$D$9,B58,DATA!$B$9:$B$9,$R$56,DATA!$I$9:$I$9,$B$55)/1000</f>
        <v>0</v>
      </c>
      <c r="S58" s="150">
        <f>SUMIFS(DATA!$J$9:$J$9,DATA!$D$9:$D$9,B58,DATA!$B$9:$B$9,$S$56,DATA!$I$9:$I$9,$B$55)/1000</f>
        <v>0</v>
      </c>
      <c r="T58" s="150">
        <f>SUMIFS(DATA!$J$9:$J$9,DATA!$D$9:$D$9,B58,DATA!$B$9:$B$9,$T$56,DATA!$I$9:$I$9,$B$55)/1000</f>
        <v>0</v>
      </c>
      <c r="U58" s="150">
        <f>SUMIFS(DATA!$J$9:$J$9,DATA!$D$9:$D$9,B58,DATA!$B$9:$B$9,$U$56,DATA!$I$9:$I$9,$B$55)/1000</f>
        <v>0</v>
      </c>
      <c r="V58" s="150">
        <f>SUMIFS(DATA!$J$9:$J$9,DATA!$D$9:$D$9,B58,DATA!$B$9:$B$9,$V$56,DATA!$I$9:$I$9,$B$55)/1000</f>
        <v>0</v>
      </c>
      <c r="W58" s="150">
        <f>SUMIFS(DATA!$J$9:$J$9,DATA!$D$9:$D$9,B58,DATA!$B$9:$B$9,$W$56,DATA!$I$9:$I$9,$B$55)/1000</f>
        <v>0</v>
      </c>
      <c r="X58" s="150">
        <f>SUMIFS(DATA!$J$9:$J$9,DATA!$D$9:$D$9,B58,DATA!$B$9:$B$9,$X$56,DATA!$I$9:$I$9,$B$55)/1000</f>
        <v>0</v>
      </c>
      <c r="Y58" s="150">
        <f>SUMIFS(DATA!$J$9:$J$9,DATA!$D$9:$D$9,B58,DATA!$B$9:$B$9,$Y$56,DATA!$I$9:$I$9,$B$55)/1000</f>
        <v>0</v>
      </c>
      <c r="Z58" s="150">
        <f>SUMIFS(DATA!$J$9:$J$9,DATA!$D$9:$D$9,B58,DATA!$B$9:$B$9,$Z$56,DATA!$I$9:$I$9,$B$55)/1000</f>
        <v>0</v>
      </c>
      <c r="AA58" s="150">
        <f>SUMIFS(DATA!$J$9:$J$9,DATA!$D$9:$D$9,B58,DATA!$B$9:$B$9,$AA$56,DATA!$I$9:$I$9,$B$55)/1000</f>
        <v>0</v>
      </c>
      <c r="AB58" s="150">
        <f>SUMIFS(DATA!$J$9:$J$9,DATA!$D$9:$D$9,B58,DATA!$B$9:$B$9,$AB$56,DATA!$I$9:$I$9,$B$55)/1000</f>
        <v>0</v>
      </c>
      <c r="AC58" s="150">
        <f>SUMIFS(DATA!$J$9:$J$9,DATA!$D$9:$D$9,B58,DATA!$B$9:$B$9,$AC$56,DATA!$I$9:$I$9,$B$55)/1000</f>
        <v>0</v>
      </c>
      <c r="AD58" s="150">
        <f>SUMIFS(DATA!$J$9:$J$9,DATA!$D$9:$D$9,B58,DATA!$B$9:$B$9,$AD$56,DATA!$I$9:$I$9,$B$55)/1000</f>
        <v>0</v>
      </c>
      <c r="AE58" s="150">
        <f>SUMIFS(DATA!$J$9:$J$9,DATA!$D$9:$D$9,B58,DATA!$B$9:$B$9,$AE$56,DATA!$I$9:$I$9,$B$55)/1000</f>
        <v>0</v>
      </c>
      <c r="AF58" s="150">
        <f>SUMIFS(DATA!$J$9:$J$9,DATA!$D$9:$D$9,B58,DATA!$B$9:$B$9,$AF$56,DATA!$I$9:$I$9,$B$55)/1000</f>
        <v>0</v>
      </c>
      <c r="AG58" s="150">
        <f>SUMIFS(DATA!$J$9:$J$9,DATA!$D$9:$D$9,B58,DATA!$B$9:$B$9,$AG$56,DATA!$I$9:$I$9,$B$55)/1000</f>
        <v>0</v>
      </c>
      <c r="AH58" s="150">
        <f>SUMIFS(DATA!$J$9:$J$9,DATA!$D$9:$D$9,B58,DATA!$B$9:$B$9,$AH$56,DATA!$I$9:$I$9,$B$55)/1000</f>
        <v>0</v>
      </c>
      <c r="AI58" s="150">
        <f>SUMIFS(DATA!$J$9:$J$9,DATA!$D$9:$D$9,B58,DATA!$B$9:$B$9,$AI$56,DATA!$I$9:$I$9,$B$55)/1000</f>
        <v>0</v>
      </c>
      <c r="AJ58" s="150">
        <f>SUMIFS(DATA!$J$9:$J$9,DATA!$D$9:$D$9,B58,DATA!$B$9:$B$9,$AJ$56,DATA!$I$9:$I$9,$B$55)/1000</f>
        <v>0</v>
      </c>
      <c r="AK58" s="150">
        <f>SUMIFS(DATA!$J$9:$J$9,DATA!$D$9:$D$9,B58,DATA!$B$9:$B$9,$AK$56,DATA!$I$9:$I$9,$B$55)/1000</f>
        <v>0</v>
      </c>
      <c r="AL58" s="150">
        <f>SUMIFS(DATA!$J$9:$J$9,DATA!$D$9:$D$9,B58,DATA!$B$9:$B$9,$AL$56,DATA!$I$9:$I$9,$B$55)/1000</f>
        <v>0</v>
      </c>
      <c r="AM58" s="150">
        <f>SUMIFS(DATA!$J$9:$J$9,DATA!$D$9:$D$9,B58,DATA!$B$9:$B$9,$AM$56,DATA!$I$9:$I$9,$B$55)/1000</f>
        <v>0</v>
      </c>
      <c r="AN58" s="150">
        <f>SUMIFS(DATA!$J$9:$J$9,DATA!$D$9:$D$9,B58,DATA!$B$9:$B$9,$AN$56,DATA!$I$9:$I$9,$B$55)/1000</f>
        <v>0</v>
      </c>
      <c r="AP58" s="150">
        <f t="shared" si="19"/>
        <v>0</v>
      </c>
    </row>
    <row r="59" spans="1:42" x14ac:dyDescent="0.25">
      <c r="B59" s="205" t="s">
        <v>124</v>
      </c>
      <c r="C59" s="150">
        <f>SUMIFS(DATA!$J$9:$J$9,DATA!$D$9:$D$9,B59,DATA!$B$9:$B$9,$C$56,DATA!$I$9:$I$9,$B$55)/1000</f>
        <v>0</v>
      </c>
      <c r="D59" s="150">
        <f>SUMIFS(DATA!$J$9:$J$9,DATA!$D$9:$D$9,B59,DATA!$B$9:$B$9,$D$56,DATA!$I$9:$I$9,$B$55)/1000</f>
        <v>0</v>
      </c>
      <c r="E59" s="150">
        <f>SUMIFS(DATA!$J$9:$J$9,DATA!$D$9:$D$9,B59,DATA!$B$9:$B$9,$E$56,DATA!$I$9:$I$9,$B$55)/1000</f>
        <v>0</v>
      </c>
      <c r="F59" s="150">
        <f>SUMIFS(DATA!$J$9:$J$9,DATA!$D$9:$D$9,B59,DATA!$B$9:$B$9,$F$56,DATA!$I$9:$I$9,$B$55)/1000</f>
        <v>0</v>
      </c>
      <c r="G59" s="150">
        <f>SUMIFS(DATA!$J$9:$J$9,DATA!$D$9:$D$9,B59,DATA!$B$9:$B$9,$G$56,DATA!$I$9:$I$9,$B$55)/1000</f>
        <v>0</v>
      </c>
      <c r="H59" s="150">
        <f>SUMIFS(DATA!$J$9:$J$9,DATA!$D$9:$D$9,B59,DATA!$B$9:$B$9,$H$56,DATA!$I$9:$I$9,$B$55)/1000</f>
        <v>0</v>
      </c>
      <c r="I59" s="150">
        <f>SUMIFS(DATA!$J$9:$J$9,DATA!$D$9:$D$9,B59,DATA!$B$9:$B$9,$I$56,DATA!$I$9:$I$9,$B$55)/1000</f>
        <v>0</v>
      </c>
      <c r="J59" s="150">
        <f>SUMIFS(DATA!$J$9:$J$9,DATA!$D$9:$D$9,B59,DATA!$B$9:$B$9,$J$56,DATA!$I$9:$I$9,$B$55)/1000</f>
        <v>0</v>
      </c>
      <c r="K59" s="150">
        <f>SUMIFS(DATA!$J$9:$J$9,DATA!$D$9:$D$9,B59,DATA!$B$9:$B$9,$K$56,DATA!$I$9:$I$9,$B$55)/1000</f>
        <v>0</v>
      </c>
      <c r="L59" s="150">
        <f>SUMIFS(DATA!$J$9:$J$9,DATA!$D$9:$D$9,B59,DATA!$B$9:$B$9,$L$56,DATA!$I$9:$I$9,$B$55)/1000</f>
        <v>0</v>
      </c>
      <c r="M59" s="150">
        <f>SUMIFS(DATA!$J$9:$J$9,DATA!$D$9:$D$9,B59,DATA!$B$9:$B$9,$M$56,DATA!$I$9:$I$9,$B$55)/1000</f>
        <v>0</v>
      </c>
      <c r="N59" s="150">
        <f>SUMIFS(DATA!$J$9:$J$9,DATA!$D$9:$D$9,B59,DATA!$B$9:$B$9,$N$56,DATA!$I$9:$I$9,$B$55)/1000</f>
        <v>0</v>
      </c>
      <c r="O59" s="150">
        <f>SUMIFS(DATA!$J$9:$J$9,DATA!$D$9:$D$9,B59,DATA!$B$9:$B$9,$O$56,DATA!$I$9:$I$9,$B$55)/1000</f>
        <v>0</v>
      </c>
      <c r="P59" s="150">
        <f>SUMIFS(DATA!$J$9:$J$9,DATA!$D$9:$D$9,B59,DATA!$B$9:$B$9,$P$56,DATA!$I$9:$I$9,$B$55)/1000</f>
        <v>0</v>
      </c>
      <c r="Q59" s="150">
        <f>SUMIFS(DATA!$J$9:$J$9,DATA!$D$9:$D$9,B59,DATA!$B$9:$B$9,$Q$56,DATA!$I$9:$I$9,$B$55)/1000</f>
        <v>0</v>
      </c>
      <c r="R59" s="150">
        <f>SUMIFS(DATA!$J$9:$J$9,DATA!$D$9:$D$9,B59,DATA!$B$9:$B$9,$R$56,DATA!$I$9:$I$9,$B$55)/1000</f>
        <v>0</v>
      </c>
      <c r="S59" s="150">
        <f>SUMIFS(DATA!$J$9:$J$9,DATA!$D$9:$D$9,B59,DATA!$B$9:$B$9,$S$56,DATA!$I$9:$I$9,$B$55)/1000</f>
        <v>0</v>
      </c>
      <c r="T59" s="150">
        <f>SUMIFS(DATA!$J$9:$J$9,DATA!$D$9:$D$9,B59,DATA!$B$9:$B$9,$T$56,DATA!$I$9:$I$9,$B$55)/1000</f>
        <v>0</v>
      </c>
      <c r="U59" s="150">
        <f>SUMIFS(DATA!$J$9:$J$9,DATA!$D$9:$D$9,B59,DATA!$B$9:$B$9,$U$56,DATA!$I$9:$I$9,$B$55)/1000</f>
        <v>0</v>
      </c>
      <c r="V59" s="150">
        <f>SUMIFS(DATA!$J$9:$J$9,DATA!$D$9:$D$9,B59,DATA!$B$9:$B$9,$V$56,DATA!$I$9:$I$9,$B$55)/1000</f>
        <v>0</v>
      </c>
      <c r="W59" s="150">
        <f>SUMIFS(DATA!$J$9:$J$9,DATA!$D$9:$D$9,B59,DATA!$B$9:$B$9,$W$56,DATA!$I$9:$I$9,$B$55)/1000</f>
        <v>0</v>
      </c>
      <c r="X59" s="150">
        <f>SUMIFS(DATA!$J$9:$J$9,DATA!$D$9:$D$9,B59,DATA!$B$9:$B$9,$X$56,DATA!$I$9:$I$9,$B$55)/1000</f>
        <v>0</v>
      </c>
      <c r="Y59" s="150">
        <f>SUMIFS(DATA!$J$9:$J$9,DATA!$D$9:$D$9,B59,DATA!$B$9:$B$9,$Y$56,DATA!$I$9:$I$9,$B$55)/1000</f>
        <v>0</v>
      </c>
      <c r="Z59" s="150">
        <f>SUMIFS(DATA!$J$9:$J$9,DATA!$D$9:$D$9,B59,DATA!$B$9:$B$9,$Z$56,DATA!$I$9:$I$9,$B$55)/1000</f>
        <v>0</v>
      </c>
      <c r="AA59" s="150">
        <f>SUMIFS(DATA!$J$9:$J$9,DATA!$D$9:$D$9,B59,DATA!$B$9:$B$9,$AA$56,DATA!$I$9:$I$9,$B$55)/1000</f>
        <v>0</v>
      </c>
      <c r="AB59" s="150">
        <f>SUMIFS(DATA!$J$9:$J$9,DATA!$D$9:$D$9,B59,DATA!$B$9:$B$9,$AB$56,DATA!$I$9:$I$9,$B$55)/1000</f>
        <v>0</v>
      </c>
      <c r="AC59" s="150">
        <f>SUMIFS(DATA!$J$9:$J$9,DATA!$D$9:$D$9,B59,DATA!$B$9:$B$9,$AC$56,DATA!$I$9:$I$9,$B$55)/1000</f>
        <v>0</v>
      </c>
      <c r="AD59" s="150">
        <f>SUMIFS(DATA!$J$9:$J$9,DATA!$D$9:$D$9,B59,DATA!$B$9:$B$9,$AD$56,DATA!$I$9:$I$9,$B$55)/1000</f>
        <v>0</v>
      </c>
      <c r="AE59" s="150">
        <f>SUMIFS(DATA!$J$9:$J$9,DATA!$D$9:$D$9,B59,DATA!$B$9:$B$9,$AE$56,DATA!$I$9:$I$9,$B$55)/1000</f>
        <v>0</v>
      </c>
      <c r="AF59" s="150">
        <f>SUMIFS(DATA!$J$9:$J$9,DATA!$D$9:$D$9,B59,DATA!$B$9:$B$9,$AF$56,DATA!$I$9:$I$9,$B$55)/1000</f>
        <v>0</v>
      </c>
      <c r="AG59" s="150">
        <f>SUMIFS(DATA!$J$9:$J$9,DATA!$D$9:$D$9,B59,DATA!$B$9:$B$9,$AG$56,DATA!$I$9:$I$9,$B$55)/1000</f>
        <v>0</v>
      </c>
      <c r="AH59" s="150">
        <f>SUMIFS(DATA!$J$9:$J$9,DATA!$D$9:$D$9,B59,DATA!$B$9:$B$9,$AH$56,DATA!$I$9:$I$9,$B$55)/1000</f>
        <v>0</v>
      </c>
      <c r="AI59" s="150">
        <f>SUMIFS(DATA!$J$9:$J$9,DATA!$D$9:$D$9,B59,DATA!$B$9:$B$9,$AI$56,DATA!$I$9:$I$9,$B$55)/1000</f>
        <v>0</v>
      </c>
      <c r="AJ59" s="150">
        <f>SUMIFS(DATA!$J$9:$J$9,DATA!$D$9:$D$9,B59,DATA!$B$9:$B$9,$AJ$56,DATA!$I$9:$I$9,$B$55)/1000</f>
        <v>0</v>
      </c>
      <c r="AK59" s="150">
        <f>SUMIFS(DATA!$J$9:$J$9,DATA!$D$9:$D$9,B59,DATA!$B$9:$B$9,$AK$56,DATA!$I$9:$I$9,$B$55)/1000</f>
        <v>0</v>
      </c>
      <c r="AL59" s="150">
        <f>SUMIFS(DATA!$J$9:$J$9,DATA!$D$9:$D$9,B59,DATA!$B$9:$B$9,$AL$56,DATA!$I$9:$I$9,$B$55)/1000</f>
        <v>0</v>
      </c>
      <c r="AM59" s="150">
        <f>SUMIFS(DATA!$J$9:$J$9,DATA!$D$9:$D$9,B59,DATA!$B$9:$B$9,$AM$56,DATA!$I$9:$I$9,$B$55)/1000</f>
        <v>0</v>
      </c>
      <c r="AN59" s="150">
        <f>SUMIFS(DATA!$J$9:$J$9,DATA!$D$9:$D$9,B59,DATA!$B$9:$B$9,$AN$56,DATA!$I$9:$I$9,$B$55)/1000</f>
        <v>0</v>
      </c>
      <c r="AP59" s="150">
        <f t="shared" si="19"/>
        <v>0</v>
      </c>
    </row>
    <row r="60" spans="1:42" x14ac:dyDescent="0.25">
      <c r="B60" s="205" t="s">
        <v>151</v>
      </c>
      <c r="C60" s="150">
        <f>SUMIFS(DATA!$J$9:$J$9,DATA!$D$9:$D$9,B60,DATA!$B$9:$B$9,$C$56,DATA!$I$9:$I$9,$B$55)/1000</f>
        <v>0</v>
      </c>
      <c r="D60" s="150">
        <f>SUMIFS(DATA!$J$9:$J$9,DATA!$D$9:$D$9,B60,DATA!$B$9:$B$9,$D$56,DATA!$I$9:$I$9,$B$55)/1000</f>
        <v>0</v>
      </c>
      <c r="E60" s="150">
        <f>SUMIFS(DATA!$J$9:$J$9,DATA!$D$9:$D$9,B60,DATA!$B$9:$B$9,$E$56,DATA!$I$9:$I$9,$B$55)/1000</f>
        <v>0</v>
      </c>
      <c r="F60" s="150">
        <f>SUMIFS(DATA!$J$9:$J$9,DATA!$D$9:$D$9,B60,DATA!$B$9:$B$9,$F$56,DATA!$I$9:$I$9,$B$55)/1000</f>
        <v>0</v>
      </c>
      <c r="G60" s="150">
        <f>SUMIFS(DATA!$J$9:$J$9,DATA!$D$9:$D$9,B60,DATA!$B$9:$B$9,$G$56,DATA!$I$9:$I$9,$B$55)/1000</f>
        <v>0</v>
      </c>
      <c r="H60" s="150">
        <f>SUMIFS(DATA!$J$9:$J$9,DATA!$D$9:$D$9,B60,DATA!$B$9:$B$9,$H$56,DATA!$I$9:$I$9,$B$55)/1000</f>
        <v>0</v>
      </c>
      <c r="I60" s="150">
        <f>SUMIFS(DATA!$J$9:$J$9,DATA!$D$9:$D$9,B60,DATA!$B$9:$B$9,$I$56,DATA!$I$9:$I$9,$B$55)/1000</f>
        <v>0</v>
      </c>
      <c r="J60" s="150">
        <f>SUMIFS(DATA!$J$9:$J$9,DATA!$D$9:$D$9,B60,DATA!$B$9:$B$9,$J$56,DATA!$I$9:$I$9,$B$55)/1000</f>
        <v>0</v>
      </c>
      <c r="K60" s="150">
        <f>SUMIFS(DATA!$J$9:$J$9,DATA!$D$9:$D$9,B60,DATA!$B$9:$B$9,$K$56,DATA!$I$9:$I$9,$B$55)/1000</f>
        <v>0</v>
      </c>
      <c r="L60" s="150">
        <f>SUMIFS(DATA!$J$9:$J$9,DATA!$D$9:$D$9,B60,DATA!$B$9:$B$9,$L$56,DATA!$I$9:$I$9,$B$55)/1000</f>
        <v>0</v>
      </c>
      <c r="M60" s="150">
        <f>SUMIFS(DATA!$J$9:$J$9,DATA!$D$9:$D$9,B60,DATA!$B$9:$B$9,$M$56,DATA!$I$9:$I$9,$B$55)/1000</f>
        <v>0</v>
      </c>
      <c r="N60" s="150">
        <f>SUMIFS(DATA!$J$9:$J$9,DATA!$D$9:$D$9,B60,DATA!$B$9:$B$9,$N$56,DATA!$I$9:$I$9,$B$55)/1000</f>
        <v>0</v>
      </c>
      <c r="O60" s="150">
        <f>SUMIFS(DATA!$J$9:$J$9,DATA!$D$9:$D$9,B60,DATA!$B$9:$B$9,$O$56,DATA!$I$9:$I$9,$B$55)/1000</f>
        <v>0</v>
      </c>
      <c r="P60" s="150">
        <f>SUMIFS(DATA!$J$9:$J$9,DATA!$D$9:$D$9,B60,DATA!$B$9:$B$9,$P$56,DATA!$I$9:$I$9,$B$55)/1000</f>
        <v>0</v>
      </c>
      <c r="Q60" s="150">
        <f>SUMIFS(DATA!$J$9:$J$9,DATA!$D$9:$D$9,B60,DATA!$B$9:$B$9,$Q$56,DATA!$I$9:$I$9,$B$55)/1000</f>
        <v>0</v>
      </c>
      <c r="R60" s="150">
        <f>SUMIFS(DATA!$J$9:$J$9,DATA!$D$9:$D$9,B60,DATA!$B$9:$B$9,$R$56,DATA!$I$9:$I$9,$B$55)/1000</f>
        <v>0</v>
      </c>
      <c r="S60" s="150">
        <f>SUMIFS(DATA!$J$9:$J$9,DATA!$D$9:$D$9,B60,DATA!$B$9:$B$9,$S$56,DATA!$I$9:$I$9,$B$55)/1000</f>
        <v>0</v>
      </c>
      <c r="T60" s="150">
        <f>SUMIFS(DATA!$J$9:$J$9,DATA!$D$9:$D$9,B60,DATA!$B$9:$B$9,$T$56,DATA!$I$9:$I$9,$B$55)/1000</f>
        <v>0</v>
      </c>
      <c r="U60" s="150">
        <f>SUMIFS(DATA!$J$9:$J$9,DATA!$D$9:$D$9,B60,DATA!$B$9:$B$9,$U$56,DATA!$I$9:$I$9,$B$55)/1000</f>
        <v>0</v>
      </c>
      <c r="V60" s="150">
        <f>SUMIFS(DATA!$J$9:$J$9,DATA!$D$9:$D$9,B60,DATA!$B$9:$B$9,$V$56,DATA!$I$9:$I$9,$B$55)/1000</f>
        <v>0</v>
      </c>
      <c r="W60" s="150">
        <f>SUMIFS(DATA!$J$9:$J$9,DATA!$D$9:$D$9,B60,DATA!$B$9:$B$9,$W$56,DATA!$I$9:$I$9,$B$55)/1000</f>
        <v>0</v>
      </c>
      <c r="X60" s="150">
        <f>SUMIFS(DATA!$J$9:$J$9,DATA!$D$9:$D$9,B60,DATA!$B$9:$B$9,$X$56,DATA!$I$9:$I$9,$B$55)/1000</f>
        <v>0</v>
      </c>
      <c r="Y60" s="150">
        <f>SUMIFS(DATA!$J$9:$J$9,DATA!$D$9:$D$9,B60,DATA!$B$9:$B$9,$Y$56,DATA!$I$9:$I$9,$B$55)/1000</f>
        <v>0</v>
      </c>
      <c r="Z60" s="150">
        <f>SUMIFS(DATA!$J$9:$J$9,DATA!$D$9:$D$9,B60,DATA!$B$9:$B$9,$Z$56,DATA!$I$9:$I$9,$B$55)/1000</f>
        <v>0</v>
      </c>
      <c r="AA60" s="150">
        <f>SUMIFS(DATA!$J$9:$J$9,DATA!$D$9:$D$9,B60,DATA!$B$9:$B$9,$AA$56,DATA!$I$9:$I$9,$B$55)/1000</f>
        <v>0</v>
      </c>
      <c r="AB60" s="150">
        <f>SUMIFS(DATA!$J$9:$J$9,DATA!$D$9:$D$9,B60,DATA!$B$9:$B$9,$AB$56,DATA!$I$9:$I$9,$B$55)/1000</f>
        <v>0</v>
      </c>
      <c r="AC60" s="150">
        <f>SUMIFS(DATA!$J$9:$J$9,DATA!$D$9:$D$9,B60,DATA!$B$9:$B$9,$AC$56,DATA!$I$9:$I$9,$B$55)/1000</f>
        <v>0</v>
      </c>
      <c r="AD60" s="150">
        <f>SUMIFS(DATA!$J$9:$J$9,DATA!$D$9:$D$9,B60,DATA!$B$9:$B$9,$AD$56,DATA!$I$9:$I$9,$B$55)/1000</f>
        <v>0</v>
      </c>
      <c r="AE60" s="150">
        <f>SUMIFS(DATA!$J$9:$J$9,DATA!$D$9:$D$9,B60,DATA!$B$9:$B$9,$AE$56,DATA!$I$9:$I$9,$B$55)/1000</f>
        <v>0</v>
      </c>
      <c r="AF60" s="150">
        <f>SUMIFS(DATA!$J$9:$J$9,DATA!$D$9:$D$9,B60,DATA!$B$9:$B$9,$AF$56,DATA!$I$9:$I$9,$B$55)/1000</f>
        <v>0</v>
      </c>
      <c r="AG60" s="150">
        <f>SUMIFS(DATA!$J$9:$J$9,DATA!$D$9:$D$9,B60,DATA!$B$9:$B$9,$AG$56,DATA!$I$9:$I$9,$B$55)/1000</f>
        <v>0</v>
      </c>
      <c r="AH60" s="150">
        <f>SUMIFS(DATA!$J$9:$J$9,DATA!$D$9:$D$9,B60,DATA!$B$9:$B$9,$AH$56,DATA!$I$9:$I$9,$B$55)/1000</f>
        <v>0</v>
      </c>
      <c r="AI60" s="150">
        <f>SUMIFS(DATA!$J$9:$J$9,DATA!$D$9:$D$9,B60,DATA!$B$9:$B$9,$AI$56,DATA!$I$9:$I$9,$B$55)/1000</f>
        <v>0</v>
      </c>
      <c r="AJ60" s="150">
        <f>SUMIFS(DATA!$J$9:$J$9,DATA!$D$9:$D$9,B60,DATA!$B$9:$B$9,$AJ$56,DATA!$I$9:$I$9,$B$55)/1000</f>
        <v>0</v>
      </c>
      <c r="AK60" s="150">
        <f>SUMIFS(DATA!$J$9:$J$9,DATA!$D$9:$D$9,B60,DATA!$B$9:$B$9,$AK$56,DATA!$I$9:$I$9,$B$55)/1000</f>
        <v>0</v>
      </c>
      <c r="AL60" s="150">
        <f>SUMIFS(DATA!$J$9:$J$9,DATA!$D$9:$D$9,B60,DATA!$B$9:$B$9,$AL$56,DATA!$I$9:$I$9,$B$55)/1000</f>
        <v>0</v>
      </c>
      <c r="AM60" s="150">
        <f>SUMIFS(DATA!$J$9:$J$9,DATA!$D$9:$D$9,B60,DATA!$B$9:$B$9,$AM$56,DATA!$I$9:$I$9,$B$55)/1000</f>
        <v>0</v>
      </c>
      <c r="AN60" s="150">
        <f>SUMIFS(DATA!$J$9:$J$9,DATA!$D$9:$D$9,B60,DATA!$B$9:$B$9,$AN$56,DATA!$I$9:$I$9,$B$55)/1000</f>
        <v>0</v>
      </c>
      <c r="AP60" s="150">
        <f t="shared" si="19"/>
        <v>0</v>
      </c>
    </row>
    <row r="61" spans="1:42" x14ac:dyDescent="0.25">
      <c r="B61" s="205" t="s">
        <v>139</v>
      </c>
      <c r="C61" s="150">
        <f>SUMIFS(DATA!$J$9:$J$9,DATA!$D$9:$D$9,B61,DATA!$B$9:$B$9,$C$56,DATA!$I$9:$I$9,$B$55)/1000</f>
        <v>0</v>
      </c>
      <c r="D61" s="150">
        <f>SUMIFS(DATA!$J$9:$J$9,DATA!$D$9:$D$9,B61,DATA!$B$9:$B$9,$D$56,DATA!$I$9:$I$9,$B$55)/1000</f>
        <v>0</v>
      </c>
      <c r="E61" s="150">
        <f>SUMIFS(DATA!$J$9:$J$9,DATA!$D$9:$D$9,B61,DATA!$B$9:$B$9,$E$56,DATA!$I$9:$I$9,$B$55)/1000</f>
        <v>0</v>
      </c>
      <c r="F61" s="150">
        <f>SUMIFS(DATA!$J$9:$J$9,DATA!$D$9:$D$9,B61,DATA!$B$9:$B$9,$F$56,DATA!$I$9:$I$9,$B$55)/1000</f>
        <v>0</v>
      </c>
      <c r="G61" s="150">
        <f>SUMIFS(DATA!$J$9:$J$9,DATA!$D$9:$D$9,B61,DATA!$B$9:$B$9,$G$56,DATA!$I$9:$I$9,$B$55)/1000</f>
        <v>0</v>
      </c>
      <c r="H61" s="150">
        <f>SUMIFS(DATA!$J$9:$J$9,DATA!$D$9:$D$9,B61,DATA!$B$9:$B$9,$H$56,DATA!$I$9:$I$9,$B$55)/1000</f>
        <v>0</v>
      </c>
      <c r="I61" s="150">
        <f>SUMIFS(DATA!$J$9:$J$9,DATA!$D$9:$D$9,B61,DATA!$B$9:$B$9,$I$56,DATA!$I$9:$I$9,$B$55)/1000</f>
        <v>0</v>
      </c>
      <c r="J61" s="150">
        <f>SUMIFS(DATA!$J$9:$J$9,DATA!$D$9:$D$9,B61,DATA!$B$9:$B$9,$J$56,DATA!$I$9:$I$9,$B$55)/1000</f>
        <v>0</v>
      </c>
      <c r="K61" s="150">
        <f>SUMIFS(DATA!$J$9:$J$9,DATA!$D$9:$D$9,B61,DATA!$B$9:$B$9,$K$56,DATA!$I$9:$I$9,$B$55)/1000</f>
        <v>0</v>
      </c>
      <c r="L61" s="150">
        <f>SUMIFS(DATA!$J$9:$J$9,DATA!$D$9:$D$9,B61,DATA!$B$9:$B$9,$L$56,DATA!$I$9:$I$9,$B$55)/1000</f>
        <v>0</v>
      </c>
      <c r="M61" s="150">
        <f>SUMIFS(DATA!$J$9:$J$9,DATA!$D$9:$D$9,B61,DATA!$B$9:$B$9,$M$56,DATA!$I$9:$I$9,$B$55)/1000</f>
        <v>0</v>
      </c>
      <c r="N61" s="150">
        <f>SUMIFS(DATA!$J$9:$J$9,DATA!$D$9:$D$9,B61,DATA!$B$9:$B$9,$N$56,DATA!$I$9:$I$9,$B$55)/1000</f>
        <v>0</v>
      </c>
      <c r="O61" s="150">
        <f>SUMIFS(DATA!$J$9:$J$9,DATA!$D$9:$D$9,B61,DATA!$B$9:$B$9,$O$56,DATA!$I$9:$I$9,$B$55)/1000</f>
        <v>0</v>
      </c>
      <c r="P61" s="150">
        <f>SUMIFS(DATA!$J$9:$J$9,DATA!$D$9:$D$9,B61,DATA!$B$9:$B$9,$P$56,DATA!$I$9:$I$9,$B$55)/1000</f>
        <v>0</v>
      </c>
      <c r="Q61" s="150">
        <f>SUMIFS(DATA!$J$9:$J$9,DATA!$D$9:$D$9,B61,DATA!$B$9:$B$9,$Q$56,DATA!$I$9:$I$9,$B$55)/1000</f>
        <v>0</v>
      </c>
      <c r="R61" s="150">
        <f>SUMIFS(DATA!$J$9:$J$9,DATA!$D$9:$D$9,B61,DATA!$B$9:$B$9,$R$56,DATA!$I$9:$I$9,$B$55)/1000</f>
        <v>0</v>
      </c>
      <c r="S61" s="150">
        <f>SUMIFS(DATA!$J$9:$J$9,DATA!$D$9:$D$9,B61,DATA!$B$9:$B$9,$S$56,DATA!$I$9:$I$9,$B$55)/1000</f>
        <v>0</v>
      </c>
      <c r="T61" s="150">
        <f>SUMIFS(DATA!$J$9:$J$9,DATA!$D$9:$D$9,B61,DATA!$B$9:$B$9,$T$56,DATA!$I$9:$I$9,$B$55)/1000</f>
        <v>0</v>
      </c>
      <c r="U61" s="150">
        <f>SUMIFS(DATA!$J$9:$J$9,DATA!$D$9:$D$9,B61,DATA!$B$9:$B$9,$U$56,DATA!$I$9:$I$9,$B$55)/1000</f>
        <v>0</v>
      </c>
      <c r="V61" s="150">
        <f>SUMIFS(DATA!$J$9:$J$9,DATA!$D$9:$D$9,B61,DATA!$B$9:$B$9,$V$56,DATA!$I$9:$I$9,$B$55)/1000</f>
        <v>0</v>
      </c>
      <c r="W61" s="150">
        <f>SUMIFS(DATA!$J$9:$J$9,DATA!$D$9:$D$9,B61,DATA!$B$9:$B$9,$W$56,DATA!$I$9:$I$9,$B$55)/1000</f>
        <v>0</v>
      </c>
      <c r="X61" s="150">
        <f>SUMIFS(DATA!$J$9:$J$9,DATA!$D$9:$D$9,B61,DATA!$B$9:$B$9,$X$56,DATA!$I$9:$I$9,$B$55)/1000</f>
        <v>0</v>
      </c>
      <c r="Y61" s="150">
        <f>SUMIFS(DATA!$J$9:$J$9,DATA!$D$9:$D$9,B61,DATA!$B$9:$B$9,$Y$56,DATA!$I$9:$I$9,$B$55)/1000</f>
        <v>0</v>
      </c>
      <c r="Z61" s="150">
        <f>SUMIFS(DATA!$J$9:$J$9,DATA!$D$9:$D$9,B61,DATA!$B$9:$B$9,$Z$56,DATA!$I$9:$I$9,$B$55)/1000</f>
        <v>0</v>
      </c>
      <c r="AA61" s="150">
        <f>SUMIFS(DATA!$J$9:$J$9,DATA!$D$9:$D$9,B61,DATA!$B$9:$B$9,$AA$56,DATA!$I$9:$I$9,$B$55)/1000</f>
        <v>0</v>
      </c>
      <c r="AB61" s="150">
        <f>SUMIFS(DATA!$J$9:$J$9,DATA!$D$9:$D$9,B61,DATA!$B$9:$B$9,$AB$56,DATA!$I$9:$I$9,$B$55)/1000</f>
        <v>0</v>
      </c>
      <c r="AC61" s="150">
        <f>SUMIFS(DATA!$J$9:$J$9,DATA!$D$9:$D$9,B61,DATA!$B$9:$B$9,$AC$56,DATA!$I$9:$I$9,$B$55)/1000</f>
        <v>0</v>
      </c>
      <c r="AD61" s="150">
        <f>SUMIFS(DATA!$J$9:$J$9,DATA!$D$9:$D$9,B61,DATA!$B$9:$B$9,$AD$56,DATA!$I$9:$I$9,$B$55)/1000</f>
        <v>0</v>
      </c>
      <c r="AE61" s="150">
        <f>SUMIFS(DATA!$J$9:$J$9,DATA!$D$9:$D$9,B61,DATA!$B$9:$B$9,$AE$56,DATA!$I$9:$I$9,$B$55)/1000</f>
        <v>0</v>
      </c>
      <c r="AF61" s="150">
        <f>SUMIFS(DATA!$J$9:$J$9,DATA!$D$9:$D$9,B61,DATA!$B$9:$B$9,$AF$56,DATA!$I$9:$I$9,$B$55)/1000</f>
        <v>0</v>
      </c>
      <c r="AG61" s="150">
        <f>SUMIFS(DATA!$J$9:$J$9,DATA!$D$9:$D$9,B61,DATA!$B$9:$B$9,$AG$56,DATA!$I$9:$I$9,$B$55)/1000</f>
        <v>0</v>
      </c>
      <c r="AH61" s="150">
        <f>SUMIFS(DATA!$J$9:$J$9,DATA!$D$9:$D$9,B61,DATA!$B$9:$B$9,$AH$56,DATA!$I$9:$I$9,$B$55)/1000</f>
        <v>0</v>
      </c>
      <c r="AI61" s="150">
        <f>SUMIFS(DATA!$J$9:$J$9,DATA!$D$9:$D$9,B61,DATA!$B$9:$B$9,$AI$56,DATA!$I$9:$I$9,$B$55)/1000</f>
        <v>0</v>
      </c>
      <c r="AJ61" s="150">
        <f>SUMIFS(DATA!$J$9:$J$9,DATA!$D$9:$D$9,B61,DATA!$B$9:$B$9,$AJ$56,DATA!$I$9:$I$9,$B$55)/1000</f>
        <v>0</v>
      </c>
      <c r="AK61" s="150">
        <f>SUMIFS(DATA!$J$9:$J$9,DATA!$D$9:$D$9,B61,DATA!$B$9:$B$9,$AK$56,DATA!$I$9:$I$9,$B$55)/1000</f>
        <v>0</v>
      </c>
      <c r="AL61" s="150">
        <f>SUMIFS(DATA!$J$9:$J$9,DATA!$D$9:$D$9,B61,DATA!$B$9:$B$9,$AL$56,DATA!$I$9:$I$9,$B$55)/1000</f>
        <v>0</v>
      </c>
      <c r="AM61" s="150">
        <f>SUMIFS(DATA!$J$9:$J$9,DATA!$D$9:$D$9,B61,DATA!$B$9:$B$9,$AM$56,DATA!$I$9:$I$9,$B$55)/1000</f>
        <v>0</v>
      </c>
      <c r="AN61" s="150">
        <f>SUMIFS(DATA!$J$9:$J$9,DATA!$D$9:$D$9,B61,DATA!$B$9:$B$9,$AN$56,DATA!$I$9:$I$9,$B$55)/1000</f>
        <v>0</v>
      </c>
      <c r="AP61" s="150">
        <f t="shared" si="19"/>
        <v>0</v>
      </c>
    </row>
    <row r="62" spans="1:42" x14ac:dyDescent="0.25">
      <c r="B62" s="205" t="s">
        <v>148</v>
      </c>
      <c r="C62" s="150">
        <f>SUMIFS(DATA!$J$9:$J$9,DATA!$D$9:$D$9,B62,DATA!$B$9:$B$9,$C$56,DATA!$I$9:$I$9,$B$55)/1000</f>
        <v>0</v>
      </c>
      <c r="D62" s="150">
        <f>SUMIFS(DATA!$J$9:$J$9,DATA!$D$9:$D$9,B62,DATA!$B$9:$B$9,$D$56,DATA!$I$9:$I$9,$B$55)/1000</f>
        <v>0</v>
      </c>
      <c r="E62" s="150">
        <f>SUMIFS(DATA!$J$9:$J$9,DATA!$D$9:$D$9,B62,DATA!$B$9:$B$9,$E$56,DATA!$I$9:$I$9,$B$55)/1000</f>
        <v>0</v>
      </c>
      <c r="F62" s="150">
        <f>SUMIFS(DATA!$J$9:$J$9,DATA!$D$9:$D$9,B62,DATA!$B$9:$B$9,$F$56,DATA!$I$9:$I$9,$B$55)/1000</f>
        <v>0</v>
      </c>
      <c r="G62" s="150">
        <f>SUMIFS(DATA!$J$9:$J$9,DATA!$D$9:$D$9,B62,DATA!$B$9:$B$9,$G$56,DATA!$I$9:$I$9,$B$55)/1000</f>
        <v>0</v>
      </c>
      <c r="H62" s="150">
        <f>SUMIFS(DATA!$J$9:$J$9,DATA!$D$9:$D$9,B62,DATA!$B$9:$B$9,$H$56,DATA!$I$9:$I$9,$B$55)/1000</f>
        <v>0</v>
      </c>
      <c r="I62" s="150">
        <f>SUMIFS(DATA!$J$9:$J$9,DATA!$D$9:$D$9,B62,DATA!$B$9:$B$9,$I$56,DATA!$I$9:$I$9,$B$55)/1000</f>
        <v>0</v>
      </c>
      <c r="J62" s="150">
        <f>SUMIFS(DATA!$J$9:$J$9,DATA!$D$9:$D$9,B62,DATA!$B$9:$B$9,$J$56,DATA!$I$9:$I$9,$B$55)/1000</f>
        <v>0</v>
      </c>
      <c r="K62" s="150">
        <f>SUMIFS(DATA!$J$9:$J$9,DATA!$D$9:$D$9,B62,DATA!$B$9:$B$9,$K$56,DATA!$I$9:$I$9,$B$55)/1000</f>
        <v>0</v>
      </c>
      <c r="L62" s="150">
        <f>SUMIFS(DATA!$J$9:$J$9,DATA!$D$9:$D$9,B62,DATA!$B$9:$B$9,$L$56,DATA!$I$9:$I$9,$B$55)/1000</f>
        <v>0</v>
      </c>
      <c r="M62" s="150">
        <f>SUMIFS(DATA!$J$9:$J$9,DATA!$D$9:$D$9,B62,DATA!$B$9:$B$9,$M$56,DATA!$I$9:$I$9,$B$55)/1000</f>
        <v>0</v>
      </c>
      <c r="N62" s="150">
        <f>SUMIFS(DATA!$J$9:$J$9,DATA!$D$9:$D$9,B62,DATA!$B$9:$B$9,$N$56,DATA!$I$9:$I$9,$B$55)/1000</f>
        <v>0</v>
      </c>
      <c r="O62" s="150">
        <f>SUMIFS(DATA!$J$9:$J$9,DATA!$D$9:$D$9,B62,DATA!$B$9:$B$9,$O$56,DATA!$I$9:$I$9,$B$55)/1000</f>
        <v>0</v>
      </c>
      <c r="P62" s="150">
        <f>SUMIFS(DATA!$J$9:$J$9,DATA!$D$9:$D$9,B62,DATA!$B$9:$B$9,$P$56,DATA!$I$9:$I$9,$B$55)/1000</f>
        <v>0</v>
      </c>
      <c r="Q62" s="150">
        <f>SUMIFS(DATA!$J$9:$J$9,DATA!$D$9:$D$9,B62,DATA!$B$9:$B$9,$Q$56,DATA!$I$9:$I$9,$B$55)/1000</f>
        <v>0</v>
      </c>
      <c r="R62" s="150">
        <f>SUMIFS(DATA!$J$9:$J$9,DATA!$D$9:$D$9,B62,DATA!$B$9:$B$9,$R$56,DATA!$I$9:$I$9,$B$55)/1000</f>
        <v>0</v>
      </c>
      <c r="S62" s="150">
        <f>SUMIFS(DATA!$J$9:$J$9,DATA!$D$9:$D$9,B62,DATA!$B$9:$B$9,$S$56,DATA!$I$9:$I$9,$B$55)/1000</f>
        <v>0</v>
      </c>
      <c r="T62" s="150">
        <f>SUMIFS(DATA!$J$9:$J$9,DATA!$D$9:$D$9,B62,DATA!$B$9:$B$9,$T$56,DATA!$I$9:$I$9,$B$55)/1000</f>
        <v>0</v>
      </c>
      <c r="U62" s="150">
        <f>SUMIFS(DATA!$J$9:$J$9,DATA!$D$9:$D$9,B62,DATA!$B$9:$B$9,$U$56,DATA!$I$9:$I$9,$B$55)/1000</f>
        <v>0</v>
      </c>
      <c r="V62" s="150">
        <f>SUMIFS(DATA!$J$9:$J$9,DATA!$D$9:$D$9,B62,DATA!$B$9:$B$9,$V$56,DATA!$I$9:$I$9,$B$55)/1000</f>
        <v>0</v>
      </c>
      <c r="W62" s="150">
        <f>SUMIFS(DATA!$J$9:$J$9,DATA!$D$9:$D$9,B62,DATA!$B$9:$B$9,$W$56,DATA!$I$9:$I$9,$B$55)/1000</f>
        <v>0</v>
      </c>
      <c r="X62" s="150">
        <f>SUMIFS(DATA!$J$9:$J$9,DATA!$D$9:$D$9,B62,DATA!$B$9:$B$9,$X$56,DATA!$I$9:$I$9,$B$55)/1000</f>
        <v>0</v>
      </c>
      <c r="Y62" s="150">
        <f>SUMIFS(DATA!$J$9:$J$9,DATA!$D$9:$D$9,B62,DATA!$B$9:$B$9,$Y$56,DATA!$I$9:$I$9,$B$55)/1000</f>
        <v>0</v>
      </c>
      <c r="Z62" s="150">
        <f>SUMIFS(DATA!$J$9:$J$9,DATA!$D$9:$D$9,B62,DATA!$B$9:$B$9,$Z$56,DATA!$I$9:$I$9,$B$55)/1000</f>
        <v>0</v>
      </c>
      <c r="AA62" s="150">
        <f>SUMIFS(DATA!$J$9:$J$9,DATA!$D$9:$D$9,B62,DATA!$B$9:$B$9,$AA$56,DATA!$I$9:$I$9,$B$55)/1000</f>
        <v>0</v>
      </c>
      <c r="AB62" s="150">
        <f>SUMIFS(DATA!$J$9:$J$9,DATA!$D$9:$D$9,B62,DATA!$B$9:$B$9,$AB$56,DATA!$I$9:$I$9,$B$55)/1000</f>
        <v>0</v>
      </c>
      <c r="AC62" s="150">
        <f>SUMIFS(DATA!$J$9:$J$9,DATA!$D$9:$D$9,B62,DATA!$B$9:$B$9,$AC$56,DATA!$I$9:$I$9,$B$55)/1000</f>
        <v>0</v>
      </c>
      <c r="AD62" s="150">
        <f>SUMIFS(DATA!$J$9:$J$9,DATA!$D$9:$D$9,B62,DATA!$B$9:$B$9,$AD$56,DATA!$I$9:$I$9,$B$55)/1000</f>
        <v>0</v>
      </c>
      <c r="AE62" s="150">
        <f>SUMIFS(DATA!$J$9:$J$9,DATA!$D$9:$D$9,B62,DATA!$B$9:$B$9,$AE$56,DATA!$I$9:$I$9,$B$55)/1000</f>
        <v>0</v>
      </c>
      <c r="AF62" s="150">
        <f>SUMIFS(DATA!$J$9:$J$9,DATA!$D$9:$D$9,B62,DATA!$B$9:$B$9,$AF$56,DATA!$I$9:$I$9,$B$55)/1000</f>
        <v>0</v>
      </c>
      <c r="AG62" s="150">
        <f>SUMIFS(DATA!$J$9:$J$9,DATA!$D$9:$D$9,B62,DATA!$B$9:$B$9,$AG$56,DATA!$I$9:$I$9,$B$55)/1000</f>
        <v>0</v>
      </c>
      <c r="AH62" s="150">
        <f>SUMIFS(DATA!$J$9:$J$9,DATA!$D$9:$D$9,B62,DATA!$B$9:$B$9,$AH$56,DATA!$I$9:$I$9,$B$55)/1000</f>
        <v>0</v>
      </c>
      <c r="AI62" s="150">
        <f>SUMIFS(DATA!$J$9:$J$9,DATA!$D$9:$D$9,B62,DATA!$B$9:$B$9,$AI$56,DATA!$I$9:$I$9,$B$55)/1000</f>
        <v>0</v>
      </c>
      <c r="AJ62" s="150">
        <f>SUMIFS(DATA!$J$9:$J$9,DATA!$D$9:$D$9,B62,DATA!$B$9:$B$9,$AJ$56,DATA!$I$9:$I$9,$B$55)/1000</f>
        <v>0</v>
      </c>
      <c r="AK62" s="150">
        <f>SUMIFS(DATA!$J$9:$J$9,DATA!$D$9:$D$9,B62,DATA!$B$9:$B$9,$AK$56,DATA!$I$9:$I$9,$B$55)/1000</f>
        <v>0</v>
      </c>
      <c r="AL62" s="150">
        <f>SUMIFS(DATA!$J$9:$J$9,DATA!$D$9:$D$9,B62,DATA!$B$9:$B$9,$AL$56,DATA!$I$9:$I$9,$B$55)/1000</f>
        <v>0</v>
      </c>
      <c r="AM62" s="150">
        <f>SUMIFS(DATA!$J$9:$J$9,DATA!$D$9:$D$9,B62,DATA!$B$9:$B$9,$AM$56,DATA!$I$9:$I$9,$B$55)/1000</f>
        <v>0</v>
      </c>
      <c r="AN62" s="150">
        <f>SUMIFS(DATA!$J$9:$J$9,DATA!$D$9:$D$9,B62,DATA!$B$9:$B$9,$AN$56,DATA!$I$9:$I$9,$B$55)/1000</f>
        <v>0</v>
      </c>
      <c r="AP62" s="150">
        <f t="shared" si="19"/>
        <v>0</v>
      </c>
    </row>
    <row r="63" spans="1:42" x14ac:dyDescent="0.25">
      <c r="B63" s="205" t="s">
        <v>143</v>
      </c>
      <c r="C63" s="150">
        <f>SUMIFS(DATA!$J$9:$J$9,DATA!$D$9:$D$9,B63,DATA!$B$9:$B$9,$C$56,DATA!$I$9:$I$9,$B$55)/1000</f>
        <v>0</v>
      </c>
      <c r="D63" s="150">
        <f>SUMIFS(DATA!$J$9:$J$9,DATA!$D$9:$D$9,B63,DATA!$B$9:$B$9,$D$56,DATA!$I$9:$I$9,$B$55)/1000</f>
        <v>0</v>
      </c>
      <c r="E63" s="150">
        <f>SUMIFS(DATA!$J$9:$J$9,DATA!$D$9:$D$9,B63,DATA!$B$9:$B$9,$E$56,DATA!$I$9:$I$9,$B$55)/1000</f>
        <v>0</v>
      </c>
      <c r="F63" s="150">
        <f>SUMIFS(DATA!$J$9:$J$9,DATA!$D$9:$D$9,B63,DATA!$B$9:$B$9,$F$56,DATA!$I$9:$I$9,$B$55)/1000</f>
        <v>0</v>
      </c>
      <c r="G63" s="150">
        <f>SUMIFS(DATA!$J$9:$J$9,DATA!$D$9:$D$9,B63,DATA!$B$9:$B$9,$G$56,DATA!$I$9:$I$9,$B$55)/1000</f>
        <v>0</v>
      </c>
      <c r="H63" s="150">
        <f>SUMIFS(DATA!$J$9:$J$9,DATA!$D$9:$D$9,B63,DATA!$B$9:$B$9,$H$56,DATA!$I$9:$I$9,$B$55)/1000</f>
        <v>0</v>
      </c>
      <c r="I63" s="150">
        <f>SUMIFS(DATA!$J$9:$J$9,DATA!$D$9:$D$9,B63,DATA!$B$9:$B$9,$I$56,DATA!$I$9:$I$9,$B$55)/1000</f>
        <v>0</v>
      </c>
      <c r="J63" s="150">
        <f>SUMIFS(DATA!$J$9:$J$9,DATA!$D$9:$D$9,B63,DATA!$B$9:$B$9,$J$56,DATA!$I$9:$I$9,$B$55)/1000</f>
        <v>0</v>
      </c>
      <c r="K63" s="150">
        <f>SUMIFS(DATA!$J$9:$J$9,DATA!$D$9:$D$9,B63,DATA!$B$9:$B$9,$K$56,DATA!$I$9:$I$9,$B$55)/1000</f>
        <v>0</v>
      </c>
      <c r="L63" s="150">
        <f>SUMIFS(DATA!$J$9:$J$9,DATA!$D$9:$D$9,B63,DATA!$B$9:$B$9,$L$56,DATA!$I$9:$I$9,$B$55)/1000</f>
        <v>0</v>
      </c>
      <c r="M63" s="150">
        <f>SUMIFS(DATA!$J$9:$J$9,DATA!$D$9:$D$9,B63,DATA!$B$9:$B$9,$M$56,DATA!$I$9:$I$9,$B$55)/1000</f>
        <v>0</v>
      </c>
      <c r="N63" s="150">
        <f>SUMIFS(DATA!$J$9:$J$9,DATA!$D$9:$D$9,B63,DATA!$B$9:$B$9,$N$56,DATA!$I$9:$I$9,$B$55)/1000</f>
        <v>0</v>
      </c>
      <c r="O63" s="150">
        <f>SUMIFS(DATA!$J$9:$J$9,DATA!$D$9:$D$9,B63,DATA!$B$9:$B$9,$O$56,DATA!$I$9:$I$9,$B$55)/1000</f>
        <v>0</v>
      </c>
      <c r="P63" s="150">
        <f>SUMIFS(DATA!$J$9:$J$9,DATA!$D$9:$D$9,B63,DATA!$B$9:$B$9,$P$56,DATA!$I$9:$I$9,$B$55)/1000</f>
        <v>0</v>
      </c>
      <c r="Q63" s="150">
        <f>SUMIFS(DATA!$J$9:$J$9,DATA!$D$9:$D$9,B63,DATA!$B$9:$B$9,$Q$56,DATA!$I$9:$I$9,$B$55)/1000</f>
        <v>0</v>
      </c>
      <c r="R63" s="150">
        <f>SUMIFS(DATA!$J$9:$J$9,DATA!$D$9:$D$9,B63,DATA!$B$9:$B$9,$R$56,DATA!$I$9:$I$9,$B$55)/1000</f>
        <v>0</v>
      </c>
      <c r="S63" s="150">
        <f>SUMIFS(DATA!$J$9:$J$9,DATA!$D$9:$D$9,B63,DATA!$B$9:$B$9,$S$56,DATA!$I$9:$I$9,$B$55)/1000</f>
        <v>0</v>
      </c>
      <c r="T63" s="150">
        <f>SUMIFS(DATA!$J$9:$J$9,DATA!$D$9:$D$9,B63,DATA!$B$9:$B$9,$T$56,DATA!$I$9:$I$9,$B$55)/1000</f>
        <v>0</v>
      </c>
      <c r="U63" s="150">
        <f>SUMIFS(DATA!$J$9:$J$9,DATA!$D$9:$D$9,B63,DATA!$B$9:$B$9,$U$56,DATA!$I$9:$I$9,$B$55)/1000</f>
        <v>0</v>
      </c>
      <c r="V63" s="150">
        <f>SUMIFS(DATA!$J$9:$J$9,DATA!$D$9:$D$9,B63,DATA!$B$9:$B$9,$V$56,DATA!$I$9:$I$9,$B$55)/1000</f>
        <v>0</v>
      </c>
      <c r="W63" s="150">
        <f>SUMIFS(DATA!$J$9:$J$9,DATA!$D$9:$D$9,B63,DATA!$B$9:$B$9,$W$56,DATA!$I$9:$I$9,$B$55)/1000</f>
        <v>0</v>
      </c>
      <c r="X63" s="150">
        <f>SUMIFS(DATA!$J$9:$J$9,DATA!$D$9:$D$9,B63,DATA!$B$9:$B$9,$X$56,DATA!$I$9:$I$9,$B$55)/1000</f>
        <v>0</v>
      </c>
      <c r="Y63" s="150">
        <f>SUMIFS(DATA!$J$9:$J$9,DATA!$D$9:$D$9,B63,DATA!$B$9:$B$9,$Y$56,DATA!$I$9:$I$9,$B$55)/1000</f>
        <v>0</v>
      </c>
      <c r="Z63" s="150">
        <f>SUMIFS(DATA!$J$9:$J$9,DATA!$D$9:$D$9,B63,DATA!$B$9:$B$9,$Z$56,DATA!$I$9:$I$9,$B$55)/1000</f>
        <v>0</v>
      </c>
      <c r="AA63" s="150">
        <f>SUMIFS(DATA!$J$9:$J$9,DATA!$D$9:$D$9,B63,DATA!$B$9:$B$9,$AA$56,DATA!$I$9:$I$9,$B$55)/1000</f>
        <v>0</v>
      </c>
      <c r="AB63" s="150">
        <f>SUMIFS(DATA!$J$9:$J$9,DATA!$D$9:$D$9,B63,DATA!$B$9:$B$9,$AB$56,DATA!$I$9:$I$9,$B$55)/1000</f>
        <v>0</v>
      </c>
      <c r="AC63" s="150">
        <f>SUMIFS(DATA!$J$9:$J$9,DATA!$D$9:$D$9,B63,DATA!$B$9:$B$9,$AC$56,DATA!$I$9:$I$9,$B$55)/1000</f>
        <v>0</v>
      </c>
      <c r="AD63" s="150">
        <f>SUMIFS(DATA!$J$9:$J$9,DATA!$D$9:$D$9,B63,DATA!$B$9:$B$9,$AD$56,DATA!$I$9:$I$9,$B$55)/1000</f>
        <v>0</v>
      </c>
      <c r="AE63" s="150">
        <f>SUMIFS(DATA!$J$9:$J$9,DATA!$D$9:$D$9,B63,DATA!$B$9:$B$9,$AE$56,DATA!$I$9:$I$9,$B$55)/1000</f>
        <v>0</v>
      </c>
      <c r="AF63" s="150">
        <f>SUMIFS(DATA!$J$9:$J$9,DATA!$D$9:$D$9,B63,DATA!$B$9:$B$9,$AF$56,DATA!$I$9:$I$9,$B$55)/1000</f>
        <v>0</v>
      </c>
      <c r="AG63" s="150">
        <f>SUMIFS(DATA!$J$9:$J$9,DATA!$D$9:$D$9,B63,DATA!$B$9:$B$9,$AG$56,DATA!$I$9:$I$9,$B$55)/1000</f>
        <v>0</v>
      </c>
      <c r="AH63" s="150">
        <f>SUMIFS(DATA!$J$9:$J$9,DATA!$D$9:$D$9,B63,DATA!$B$9:$B$9,$AH$56,DATA!$I$9:$I$9,$B$55)/1000</f>
        <v>0</v>
      </c>
      <c r="AI63" s="150">
        <f>SUMIFS(DATA!$J$9:$J$9,DATA!$D$9:$D$9,B63,DATA!$B$9:$B$9,$AI$56,DATA!$I$9:$I$9,$B$55)/1000</f>
        <v>0</v>
      </c>
      <c r="AJ63" s="150">
        <f>SUMIFS(DATA!$J$9:$J$9,DATA!$D$9:$D$9,B63,DATA!$B$9:$B$9,$AJ$56,DATA!$I$9:$I$9,$B$55)/1000</f>
        <v>0</v>
      </c>
      <c r="AK63" s="150">
        <f>SUMIFS(DATA!$J$9:$J$9,DATA!$D$9:$D$9,B63,DATA!$B$9:$B$9,$AK$56,DATA!$I$9:$I$9,$B$55)/1000</f>
        <v>0</v>
      </c>
      <c r="AL63" s="150">
        <f>SUMIFS(DATA!$J$9:$J$9,DATA!$D$9:$D$9,B63,DATA!$B$9:$B$9,$AL$56,DATA!$I$9:$I$9,$B$55)/1000</f>
        <v>0</v>
      </c>
      <c r="AM63" s="150">
        <f>SUMIFS(DATA!$J$9:$J$9,DATA!$D$9:$D$9,B63,DATA!$B$9:$B$9,$AM$56,DATA!$I$9:$I$9,$B$55)/1000</f>
        <v>0</v>
      </c>
      <c r="AN63" s="150">
        <f>SUMIFS(DATA!$J$9:$J$9,DATA!$D$9:$D$9,B63,DATA!$B$9:$B$9,$AN$56,DATA!$I$9:$I$9,$B$55)/1000</f>
        <v>0</v>
      </c>
      <c r="AP63" s="150">
        <f t="shared" si="19"/>
        <v>0</v>
      </c>
    </row>
    <row r="64" spans="1:42" x14ac:dyDescent="0.25">
      <c r="B64" s="205" t="s">
        <v>152</v>
      </c>
      <c r="C64" s="150">
        <f>SUMIFS(DATA!$J$9:$J$9,DATA!$D$9:$D$9,B64,DATA!$B$9:$B$9,$C$56,DATA!$I$9:$I$9,$B$55)/1000</f>
        <v>0</v>
      </c>
      <c r="D64" s="150">
        <f>SUMIFS(DATA!$J$9:$J$9,DATA!$D$9:$D$9,B64,DATA!$B$9:$B$9,$D$56,DATA!$I$9:$I$9,$B$55)/1000</f>
        <v>0</v>
      </c>
      <c r="E64" s="150">
        <f>SUMIFS(DATA!$J$9:$J$9,DATA!$D$9:$D$9,B64,DATA!$B$9:$B$9,$E$56,DATA!$I$9:$I$9,$B$55)/1000</f>
        <v>0</v>
      </c>
      <c r="F64" s="150">
        <f>SUMIFS(DATA!$J$9:$J$9,DATA!$D$9:$D$9,B64,DATA!$B$9:$B$9,$F$56,DATA!$I$9:$I$9,$B$55)/1000</f>
        <v>0</v>
      </c>
      <c r="G64" s="150">
        <f>SUMIFS(DATA!$J$9:$J$9,DATA!$D$9:$D$9,B64,DATA!$B$9:$B$9,$G$56,DATA!$I$9:$I$9,$B$55)/1000</f>
        <v>0</v>
      </c>
      <c r="H64" s="150">
        <f>SUMIFS(DATA!$J$9:$J$9,DATA!$D$9:$D$9,B64,DATA!$B$9:$B$9,$H$56,DATA!$I$9:$I$9,$B$55)/1000</f>
        <v>0</v>
      </c>
      <c r="I64" s="150">
        <f>SUMIFS(DATA!$J$9:$J$9,DATA!$D$9:$D$9,B64,DATA!$B$9:$B$9,$I$56,DATA!$I$9:$I$9,$B$55)/1000</f>
        <v>0</v>
      </c>
      <c r="J64" s="150">
        <f>SUMIFS(DATA!$J$9:$J$9,DATA!$D$9:$D$9,B64,DATA!$B$9:$B$9,$J$56,DATA!$I$9:$I$9,$B$55)/1000</f>
        <v>0</v>
      </c>
      <c r="K64" s="150">
        <f>SUMIFS(DATA!$J$9:$J$9,DATA!$D$9:$D$9,B64,DATA!$B$9:$B$9,$K$56,DATA!$I$9:$I$9,$B$55)/1000</f>
        <v>0</v>
      </c>
      <c r="L64" s="150">
        <f>SUMIFS(DATA!$J$9:$J$9,DATA!$D$9:$D$9,B64,DATA!$B$9:$B$9,$L$56,DATA!$I$9:$I$9,$B$55)/1000</f>
        <v>0</v>
      </c>
      <c r="M64" s="150">
        <f>SUMIFS(DATA!$J$9:$J$9,DATA!$D$9:$D$9,B64,DATA!$B$9:$B$9,$M$56,DATA!$I$9:$I$9,$B$55)/1000</f>
        <v>0</v>
      </c>
      <c r="N64" s="150">
        <f>SUMIFS(DATA!$J$9:$J$9,DATA!$D$9:$D$9,B64,DATA!$B$9:$B$9,$N$56,DATA!$I$9:$I$9,$B$55)/1000</f>
        <v>0</v>
      </c>
      <c r="O64" s="150">
        <f>SUMIFS(DATA!$J$9:$J$9,DATA!$D$9:$D$9,B64,DATA!$B$9:$B$9,$O$56,DATA!$I$9:$I$9,$B$55)/1000</f>
        <v>0</v>
      </c>
      <c r="P64" s="150">
        <f>SUMIFS(DATA!$J$9:$J$9,DATA!$D$9:$D$9,B64,DATA!$B$9:$B$9,$P$56,DATA!$I$9:$I$9,$B$55)/1000</f>
        <v>0</v>
      </c>
      <c r="Q64" s="150">
        <f>SUMIFS(DATA!$J$9:$J$9,DATA!$D$9:$D$9,B64,DATA!$B$9:$B$9,$Q$56,DATA!$I$9:$I$9,$B$55)/1000</f>
        <v>0</v>
      </c>
      <c r="R64" s="150">
        <f>SUMIFS(DATA!$J$9:$J$9,DATA!$D$9:$D$9,B64,DATA!$B$9:$B$9,$R$56,DATA!$I$9:$I$9,$B$55)/1000</f>
        <v>0</v>
      </c>
      <c r="S64" s="150">
        <f>SUMIFS(DATA!$J$9:$J$9,DATA!$D$9:$D$9,B64,DATA!$B$9:$B$9,$S$56,DATA!$I$9:$I$9,$B$55)/1000</f>
        <v>0</v>
      </c>
      <c r="T64" s="150">
        <f>SUMIFS(DATA!$J$9:$J$9,DATA!$D$9:$D$9,B64,DATA!$B$9:$B$9,$T$56,DATA!$I$9:$I$9,$B$55)/1000</f>
        <v>0</v>
      </c>
      <c r="U64" s="150">
        <f>SUMIFS(DATA!$J$9:$J$9,DATA!$D$9:$D$9,B64,DATA!$B$9:$B$9,$U$56,DATA!$I$9:$I$9,$B$55)/1000</f>
        <v>0</v>
      </c>
      <c r="V64" s="150">
        <f>SUMIFS(DATA!$J$9:$J$9,DATA!$D$9:$D$9,B64,DATA!$B$9:$B$9,$V$56,DATA!$I$9:$I$9,$B$55)/1000</f>
        <v>0</v>
      </c>
      <c r="W64" s="150">
        <f>SUMIFS(DATA!$J$9:$J$9,DATA!$D$9:$D$9,B64,DATA!$B$9:$B$9,$W$56,DATA!$I$9:$I$9,$B$55)/1000</f>
        <v>0</v>
      </c>
      <c r="X64" s="150">
        <f>SUMIFS(DATA!$J$9:$J$9,DATA!$D$9:$D$9,B64,DATA!$B$9:$B$9,$X$56,DATA!$I$9:$I$9,$B$55)/1000</f>
        <v>0</v>
      </c>
      <c r="Y64" s="150">
        <f>SUMIFS(DATA!$J$9:$J$9,DATA!$D$9:$D$9,B64,DATA!$B$9:$B$9,$Y$56,DATA!$I$9:$I$9,$B$55)/1000</f>
        <v>0</v>
      </c>
      <c r="Z64" s="150">
        <f>SUMIFS(DATA!$J$9:$J$9,DATA!$D$9:$D$9,B64,DATA!$B$9:$B$9,$Z$56,DATA!$I$9:$I$9,$B$55)/1000</f>
        <v>0</v>
      </c>
      <c r="AA64" s="150">
        <f>SUMIFS(DATA!$J$9:$J$9,DATA!$D$9:$D$9,B64,DATA!$B$9:$B$9,$AA$56,DATA!$I$9:$I$9,$B$55)/1000</f>
        <v>0</v>
      </c>
      <c r="AB64" s="150">
        <f>SUMIFS(DATA!$J$9:$J$9,DATA!$D$9:$D$9,B64,DATA!$B$9:$B$9,$AB$56,DATA!$I$9:$I$9,$B$55)/1000</f>
        <v>0</v>
      </c>
      <c r="AC64" s="150">
        <f>SUMIFS(DATA!$J$9:$J$9,DATA!$D$9:$D$9,B64,DATA!$B$9:$B$9,$AC$56,DATA!$I$9:$I$9,$B$55)/1000</f>
        <v>0</v>
      </c>
      <c r="AD64" s="150">
        <f>SUMIFS(DATA!$J$9:$J$9,DATA!$D$9:$D$9,B64,DATA!$B$9:$B$9,$AD$56,DATA!$I$9:$I$9,$B$55)/1000</f>
        <v>0</v>
      </c>
      <c r="AE64" s="150">
        <f>SUMIFS(DATA!$J$9:$J$9,DATA!$D$9:$D$9,B64,DATA!$B$9:$B$9,$AE$56,DATA!$I$9:$I$9,$B$55)/1000</f>
        <v>0</v>
      </c>
      <c r="AF64" s="150">
        <f>SUMIFS(DATA!$J$9:$J$9,DATA!$D$9:$D$9,B64,DATA!$B$9:$B$9,$AF$56,DATA!$I$9:$I$9,$B$55)/1000</f>
        <v>0</v>
      </c>
      <c r="AG64" s="150">
        <f>SUMIFS(DATA!$J$9:$J$9,DATA!$D$9:$D$9,B64,DATA!$B$9:$B$9,$AG$56,DATA!$I$9:$I$9,$B$55)/1000</f>
        <v>0</v>
      </c>
      <c r="AH64" s="150">
        <f>SUMIFS(DATA!$J$9:$J$9,DATA!$D$9:$D$9,B64,DATA!$B$9:$B$9,$AH$56,DATA!$I$9:$I$9,$B$55)/1000</f>
        <v>0</v>
      </c>
      <c r="AI64" s="150">
        <f>SUMIFS(DATA!$J$9:$J$9,DATA!$D$9:$D$9,B64,DATA!$B$9:$B$9,$AI$56,DATA!$I$9:$I$9,$B$55)/1000</f>
        <v>0</v>
      </c>
      <c r="AJ64" s="150">
        <f>SUMIFS(DATA!$J$9:$J$9,DATA!$D$9:$D$9,B64,DATA!$B$9:$B$9,$AJ$56,DATA!$I$9:$I$9,$B$55)/1000</f>
        <v>0</v>
      </c>
      <c r="AK64" s="150">
        <f>SUMIFS(DATA!$J$9:$J$9,DATA!$D$9:$D$9,B64,DATA!$B$9:$B$9,$AK$56,DATA!$I$9:$I$9,$B$55)/1000</f>
        <v>0</v>
      </c>
      <c r="AL64" s="150">
        <f>SUMIFS(DATA!$J$9:$J$9,DATA!$D$9:$D$9,B64,DATA!$B$9:$B$9,$AL$56,DATA!$I$9:$I$9,$B$55)/1000</f>
        <v>0</v>
      </c>
      <c r="AM64" s="150">
        <f>SUMIFS(DATA!$J$9:$J$9,DATA!$D$9:$D$9,B64,DATA!$B$9:$B$9,$AM$56,DATA!$I$9:$I$9,$B$55)/1000</f>
        <v>0</v>
      </c>
      <c r="AN64" s="150">
        <f>SUMIFS(DATA!$J$9:$J$9,DATA!$D$9:$D$9,B64,DATA!$B$9:$B$9,$AN$56,DATA!$I$9:$I$9,$B$55)/1000</f>
        <v>0</v>
      </c>
      <c r="AP64" s="150">
        <f t="shared" si="19"/>
        <v>0</v>
      </c>
    </row>
    <row r="65" spans="2:42" x14ac:dyDescent="0.25">
      <c r="B65" s="205" t="s">
        <v>142</v>
      </c>
      <c r="C65" s="150">
        <f>SUMIFS(DATA!$J$9:$J$9,DATA!$D$9:$D$9,B65,DATA!$B$9:$B$9,$C$56,DATA!$I$9:$I$9,$B$55)/1000</f>
        <v>0</v>
      </c>
      <c r="D65" s="150">
        <f>SUMIFS(DATA!$J$9:$J$9,DATA!$D$9:$D$9,B65,DATA!$B$9:$B$9,$D$56,DATA!$I$9:$I$9,$B$55)/1000</f>
        <v>0</v>
      </c>
      <c r="E65" s="150">
        <f>SUMIFS(DATA!$J$9:$J$9,DATA!$D$9:$D$9,B65,DATA!$B$9:$B$9,$E$56,DATA!$I$9:$I$9,$B$55)/1000</f>
        <v>0</v>
      </c>
      <c r="F65" s="150">
        <f>SUMIFS(DATA!$J$9:$J$9,DATA!$D$9:$D$9,B65,DATA!$B$9:$B$9,$F$56,DATA!$I$9:$I$9,$B$55)/1000</f>
        <v>0</v>
      </c>
      <c r="G65" s="150">
        <f>SUMIFS(DATA!$J$9:$J$9,DATA!$D$9:$D$9,B65,DATA!$B$9:$B$9,$G$56,DATA!$I$9:$I$9,$B$55)/1000</f>
        <v>0</v>
      </c>
      <c r="H65" s="150">
        <f>SUMIFS(DATA!$J$9:$J$9,DATA!$D$9:$D$9,B65,DATA!$B$9:$B$9,$H$56,DATA!$I$9:$I$9,$B$55)/1000</f>
        <v>0</v>
      </c>
      <c r="I65" s="150">
        <f>SUMIFS(DATA!$J$9:$J$9,DATA!$D$9:$D$9,B65,DATA!$B$9:$B$9,$I$56,DATA!$I$9:$I$9,$B$55)/1000</f>
        <v>0</v>
      </c>
      <c r="J65" s="150">
        <f>SUMIFS(DATA!$J$9:$J$9,DATA!$D$9:$D$9,B65,DATA!$B$9:$B$9,$J$56,DATA!$I$9:$I$9,$B$55)/1000</f>
        <v>0</v>
      </c>
      <c r="K65" s="150">
        <f>SUMIFS(DATA!$J$9:$J$9,DATA!$D$9:$D$9,B65,DATA!$B$9:$B$9,$K$56,DATA!$I$9:$I$9,$B$55)/1000</f>
        <v>0</v>
      </c>
      <c r="L65" s="150">
        <f>SUMIFS(DATA!$J$9:$J$9,DATA!$D$9:$D$9,B65,DATA!$B$9:$B$9,$L$56,DATA!$I$9:$I$9,$B$55)/1000</f>
        <v>0</v>
      </c>
      <c r="M65" s="150">
        <f>SUMIFS(DATA!$J$9:$J$9,DATA!$D$9:$D$9,B65,DATA!$B$9:$B$9,$M$56,DATA!$I$9:$I$9,$B$55)/1000</f>
        <v>0</v>
      </c>
      <c r="N65" s="150">
        <f>SUMIFS(DATA!$J$9:$J$9,DATA!$D$9:$D$9,B65,DATA!$B$9:$B$9,$N$56,DATA!$I$9:$I$9,$B$55)/1000</f>
        <v>0</v>
      </c>
      <c r="O65" s="150">
        <f>SUMIFS(DATA!$J$9:$J$9,DATA!$D$9:$D$9,B65,DATA!$B$9:$B$9,$O$56,DATA!$I$9:$I$9,$B$55)/1000</f>
        <v>0</v>
      </c>
      <c r="P65" s="150">
        <f>SUMIFS(DATA!$J$9:$J$9,DATA!$D$9:$D$9,B65,DATA!$B$9:$B$9,$P$56,DATA!$I$9:$I$9,$B$55)/1000</f>
        <v>0</v>
      </c>
      <c r="Q65" s="150">
        <f>SUMIFS(DATA!$J$9:$J$9,DATA!$D$9:$D$9,B65,DATA!$B$9:$B$9,$Q$56,DATA!$I$9:$I$9,$B$55)/1000</f>
        <v>0</v>
      </c>
      <c r="R65" s="150">
        <f>SUMIFS(DATA!$J$9:$J$9,DATA!$D$9:$D$9,B65,DATA!$B$9:$B$9,$R$56,DATA!$I$9:$I$9,$B$55)/1000</f>
        <v>0</v>
      </c>
      <c r="S65" s="150">
        <f>SUMIFS(DATA!$J$9:$J$9,DATA!$D$9:$D$9,B65,DATA!$B$9:$B$9,$S$56,DATA!$I$9:$I$9,$B$55)/1000</f>
        <v>0</v>
      </c>
      <c r="T65" s="150">
        <f>SUMIFS(DATA!$J$9:$J$9,DATA!$D$9:$D$9,B65,DATA!$B$9:$B$9,$T$56,DATA!$I$9:$I$9,$B$55)/1000</f>
        <v>0</v>
      </c>
      <c r="U65" s="150">
        <f>SUMIFS(DATA!$J$9:$J$9,DATA!$D$9:$D$9,B65,DATA!$B$9:$B$9,$U$56,DATA!$I$9:$I$9,$B$55)/1000</f>
        <v>0</v>
      </c>
      <c r="V65" s="150">
        <f>SUMIFS(DATA!$J$9:$J$9,DATA!$D$9:$D$9,B65,DATA!$B$9:$B$9,$V$56,DATA!$I$9:$I$9,$B$55)/1000</f>
        <v>0</v>
      </c>
      <c r="W65" s="150">
        <f>SUMIFS(DATA!$J$9:$J$9,DATA!$D$9:$D$9,B65,DATA!$B$9:$B$9,$W$56,DATA!$I$9:$I$9,$B$55)/1000</f>
        <v>0</v>
      </c>
      <c r="X65" s="150">
        <f>SUMIFS(DATA!$J$9:$J$9,DATA!$D$9:$D$9,B65,DATA!$B$9:$B$9,$X$56,DATA!$I$9:$I$9,$B$55)/1000</f>
        <v>0</v>
      </c>
      <c r="Y65" s="150">
        <f>SUMIFS(DATA!$J$9:$J$9,DATA!$D$9:$D$9,B65,DATA!$B$9:$B$9,$Y$56,DATA!$I$9:$I$9,$B$55)/1000</f>
        <v>0</v>
      </c>
      <c r="Z65" s="150">
        <f>SUMIFS(DATA!$J$9:$J$9,DATA!$D$9:$D$9,B65,DATA!$B$9:$B$9,$Z$56,DATA!$I$9:$I$9,$B$55)/1000</f>
        <v>0</v>
      </c>
      <c r="AA65" s="150">
        <f>SUMIFS(DATA!$J$9:$J$9,DATA!$D$9:$D$9,B65,DATA!$B$9:$B$9,$AA$56,DATA!$I$9:$I$9,$B$55)/1000</f>
        <v>0</v>
      </c>
      <c r="AB65" s="150">
        <f>SUMIFS(DATA!$J$9:$J$9,DATA!$D$9:$D$9,B65,DATA!$B$9:$B$9,$AB$56,DATA!$I$9:$I$9,$B$55)/1000</f>
        <v>0</v>
      </c>
      <c r="AC65" s="150">
        <f>SUMIFS(DATA!$J$9:$J$9,DATA!$D$9:$D$9,B65,DATA!$B$9:$B$9,$AC$56,DATA!$I$9:$I$9,$B$55)/1000</f>
        <v>0</v>
      </c>
      <c r="AD65" s="150">
        <f>SUMIFS(DATA!$J$9:$J$9,DATA!$D$9:$D$9,B65,DATA!$B$9:$B$9,$AD$56,DATA!$I$9:$I$9,$B$55)/1000</f>
        <v>0</v>
      </c>
      <c r="AE65" s="150">
        <f>SUMIFS(DATA!$J$9:$J$9,DATA!$D$9:$D$9,B65,DATA!$B$9:$B$9,$AE$56,DATA!$I$9:$I$9,$B$55)/1000</f>
        <v>0</v>
      </c>
      <c r="AF65" s="150">
        <f>SUMIFS(DATA!$J$9:$J$9,DATA!$D$9:$D$9,B65,DATA!$B$9:$B$9,$AF$56,DATA!$I$9:$I$9,$B$55)/1000</f>
        <v>0</v>
      </c>
      <c r="AG65" s="150">
        <f>SUMIFS(DATA!$J$9:$J$9,DATA!$D$9:$D$9,B65,DATA!$B$9:$B$9,$AG$56,DATA!$I$9:$I$9,$B$55)/1000</f>
        <v>0</v>
      </c>
      <c r="AH65" s="150">
        <f>SUMIFS(DATA!$J$9:$J$9,DATA!$D$9:$D$9,B65,DATA!$B$9:$B$9,$AH$56,DATA!$I$9:$I$9,$B$55)/1000</f>
        <v>0</v>
      </c>
      <c r="AI65" s="150">
        <f>SUMIFS(DATA!$J$9:$J$9,DATA!$D$9:$D$9,B65,DATA!$B$9:$B$9,$AI$56,DATA!$I$9:$I$9,$B$55)/1000</f>
        <v>0</v>
      </c>
      <c r="AJ65" s="150">
        <f>SUMIFS(DATA!$J$9:$J$9,DATA!$D$9:$D$9,B65,DATA!$B$9:$B$9,$AJ$56,DATA!$I$9:$I$9,$B$55)/1000</f>
        <v>0</v>
      </c>
      <c r="AK65" s="150">
        <f>SUMIFS(DATA!$J$9:$J$9,DATA!$D$9:$D$9,B65,DATA!$B$9:$B$9,$AK$56,DATA!$I$9:$I$9,$B$55)/1000</f>
        <v>0</v>
      </c>
      <c r="AL65" s="150">
        <f>SUMIFS(DATA!$J$9:$J$9,DATA!$D$9:$D$9,B65,DATA!$B$9:$B$9,$AL$56,DATA!$I$9:$I$9,$B$55)/1000</f>
        <v>0</v>
      </c>
      <c r="AM65" s="150">
        <f>SUMIFS(DATA!$J$9:$J$9,DATA!$D$9:$D$9,B65,DATA!$B$9:$B$9,$AM$56,DATA!$I$9:$I$9,$B$55)/1000</f>
        <v>0</v>
      </c>
      <c r="AN65" s="150">
        <f>SUMIFS(DATA!$J$9:$J$9,DATA!$D$9:$D$9,B65,DATA!$B$9:$B$9,$AN$56,DATA!$I$9:$I$9,$B$55)/1000</f>
        <v>0</v>
      </c>
      <c r="AP65" s="150">
        <f t="shared" si="19"/>
        <v>0</v>
      </c>
    </row>
    <row r="66" spans="2:42" x14ac:dyDescent="0.25">
      <c r="B66" s="205" t="s">
        <v>41</v>
      </c>
      <c r="C66" s="150">
        <f>SUMIFS(DATA!$J$9:$J$9,DATA!$D$9:$D$9,B66,DATA!$B$9:$B$9,$C$56,DATA!$I$9:$I$9,$B$55)/1000</f>
        <v>0</v>
      </c>
      <c r="D66" s="150">
        <f>SUMIFS(DATA!$J$9:$J$9,DATA!$D$9:$D$9,B66,DATA!$B$9:$B$9,$D$56,DATA!$I$9:$I$9,$B$55)/1000</f>
        <v>0</v>
      </c>
      <c r="E66" s="150">
        <f>SUMIFS(DATA!$J$9:$J$9,DATA!$D$9:$D$9,B66,DATA!$B$9:$B$9,$E$56,DATA!$I$9:$I$9,$B$55)/1000</f>
        <v>0</v>
      </c>
      <c r="F66" s="150">
        <f>SUMIFS(DATA!$J$9:$J$9,DATA!$D$9:$D$9,B66,DATA!$B$9:$B$9,$F$56,DATA!$I$9:$I$9,$B$55)/1000</f>
        <v>0</v>
      </c>
      <c r="G66" s="150">
        <f>SUMIFS(DATA!$J$9:$J$9,DATA!$D$9:$D$9,B66,DATA!$B$9:$B$9,$G$56,DATA!$I$9:$I$9,$B$55)/1000</f>
        <v>0</v>
      </c>
      <c r="H66" s="150">
        <f>SUMIFS(DATA!$J$9:$J$9,DATA!$D$9:$D$9,B66,DATA!$B$9:$B$9,$H$56,DATA!$I$9:$I$9,$B$55)/1000</f>
        <v>0</v>
      </c>
      <c r="I66" s="150">
        <f>SUMIFS(DATA!$J$9:$J$9,DATA!$D$9:$D$9,B66,DATA!$B$9:$B$9,$I$56,DATA!$I$9:$I$9,$B$55)/1000</f>
        <v>0</v>
      </c>
      <c r="J66" s="150">
        <f>SUMIFS(DATA!$J$9:$J$9,DATA!$D$9:$D$9,B66,DATA!$B$9:$B$9,$J$56,DATA!$I$9:$I$9,$B$55)/1000</f>
        <v>0</v>
      </c>
      <c r="K66" s="150">
        <f>SUMIFS(DATA!$J$9:$J$9,DATA!$D$9:$D$9,B66,DATA!$B$9:$B$9,$K$56,DATA!$I$9:$I$9,$B$55)/1000</f>
        <v>0</v>
      </c>
      <c r="L66" s="150">
        <f>SUMIFS(DATA!$J$9:$J$9,DATA!$D$9:$D$9,B66,DATA!$B$9:$B$9,$L$56,DATA!$I$9:$I$9,$B$55)/1000</f>
        <v>0</v>
      </c>
      <c r="M66" s="150">
        <f>SUMIFS(DATA!$J$9:$J$9,DATA!$D$9:$D$9,B66,DATA!$B$9:$B$9,$M$56,DATA!$I$9:$I$9,$B$55)/1000</f>
        <v>0</v>
      </c>
      <c r="N66" s="150">
        <f>SUMIFS(DATA!$J$9:$J$9,DATA!$D$9:$D$9,B66,DATA!$B$9:$B$9,$N$56,DATA!$I$9:$I$9,$B$55)/1000</f>
        <v>0</v>
      </c>
      <c r="O66" s="150">
        <f>SUMIFS(DATA!$J$9:$J$9,DATA!$D$9:$D$9,B66,DATA!$B$9:$B$9,$O$56,DATA!$I$9:$I$9,$B$55)/1000</f>
        <v>0</v>
      </c>
      <c r="P66" s="150">
        <f>SUMIFS(DATA!$J$9:$J$9,DATA!$D$9:$D$9,B66,DATA!$B$9:$B$9,$P$56,DATA!$I$9:$I$9,$B$55)/1000</f>
        <v>0</v>
      </c>
      <c r="Q66" s="150">
        <f>SUMIFS(DATA!$J$9:$J$9,DATA!$D$9:$D$9,B66,DATA!$B$9:$B$9,$Q$56,DATA!$I$9:$I$9,$B$55)/1000</f>
        <v>0</v>
      </c>
      <c r="R66" s="150">
        <f>SUMIFS(DATA!$J$9:$J$9,DATA!$D$9:$D$9,B66,DATA!$B$9:$B$9,$R$56,DATA!$I$9:$I$9,$B$55)/1000</f>
        <v>0</v>
      </c>
      <c r="S66" s="150">
        <f>SUMIFS(DATA!$J$9:$J$9,DATA!$D$9:$D$9,B66,DATA!$B$9:$B$9,$S$56,DATA!$I$9:$I$9,$B$55)/1000</f>
        <v>0</v>
      </c>
      <c r="T66" s="150">
        <f>SUMIFS(DATA!$J$9:$J$9,DATA!$D$9:$D$9,B66,DATA!$B$9:$B$9,$T$56,DATA!$I$9:$I$9,$B$55)/1000</f>
        <v>0</v>
      </c>
      <c r="U66" s="150">
        <f>SUMIFS(DATA!$J$9:$J$9,DATA!$D$9:$D$9,B66,DATA!$B$9:$B$9,$U$56,DATA!$I$9:$I$9,$B$55)/1000</f>
        <v>0</v>
      </c>
      <c r="V66" s="150">
        <f>SUMIFS(DATA!$J$9:$J$9,DATA!$D$9:$D$9,B66,DATA!$B$9:$B$9,$V$56,DATA!$I$9:$I$9,$B$55)/1000</f>
        <v>0</v>
      </c>
      <c r="W66" s="150">
        <f>SUMIFS(DATA!$J$9:$J$9,DATA!$D$9:$D$9,B66,DATA!$B$9:$B$9,$W$56,DATA!$I$9:$I$9,$B$55)/1000</f>
        <v>0</v>
      </c>
      <c r="X66" s="150">
        <f>SUMIFS(DATA!$J$9:$J$9,DATA!$D$9:$D$9,B66,DATA!$B$9:$B$9,$X$56,DATA!$I$9:$I$9,$B$55)/1000</f>
        <v>0</v>
      </c>
      <c r="Y66" s="150">
        <f>SUMIFS(DATA!$J$9:$J$9,DATA!$D$9:$D$9,B66,DATA!$B$9:$B$9,$Y$56,DATA!$I$9:$I$9,$B$55)/1000</f>
        <v>0</v>
      </c>
      <c r="Z66" s="150">
        <f>SUMIFS(DATA!$J$9:$J$9,DATA!$D$9:$D$9,B66,DATA!$B$9:$B$9,$Z$56,DATA!$I$9:$I$9,$B$55)/1000</f>
        <v>0</v>
      </c>
      <c r="AA66" s="150">
        <f>SUMIFS(DATA!$J$9:$J$9,DATA!$D$9:$D$9,B66,DATA!$B$9:$B$9,$AA$56,DATA!$I$9:$I$9,$B$55)/1000</f>
        <v>0</v>
      </c>
      <c r="AB66" s="150">
        <f>SUMIFS(DATA!$J$9:$J$9,DATA!$D$9:$D$9,B66,DATA!$B$9:$B$9,$AB$56,DATA!$I$9:$I$9,$B$55)/1000</f>
        <v>0</v>
      </c>
      <c r="AC66" s="150">
        <f>SUMIFS(DATA!$J$9:$J$9,DATA!$D$9:$D$9,B66,DATA!$B$9:$B$9,$AC$56,DATA!$I$9:$I$9,$B$55)/1000</f>
        <v>0</v>
      </c>
      <c r="AD66" s="150">
        <f>SUMIFS(DATA!$J$9:$J$9,DATA!$D$9:$D$9,B66,DATA!$B$9:$B$9,$AD$56,DATA!$I$9:$I$9,$B$55)/1000</f>
        <v>0</v>
      </c>
      <c r="AE66" s="150">
        <f>SUMIFS(DATA!$J$9:$J$9,DATA!$D$9:$D$9,B66,DATA!$B$9:$B$9,$AE$56,DATA!$I$9:$I$9,$B$55)/1000</f>
        <v>0</v>
      </c>
      <c r="AF66" s="150">
        <f>SUMIFS(DATA!$J$9:$J$9,DATA!$D$9:$D$9,B66,DATA!$B$9:$B$9,$AF$56,DATA!$I$9:$I$9,$B$55)/1000</f>
        <v>0</v>
      </c>
      <c r="AG66" s="150">
        <f>SUMIFS(DATA!$J$9:$J$9,DATA!$D$9:$D$9,B66,DATA!$B$9:$B$9,$AG$56,DATA!$I$9:$I$9,$B$55)/1000</f>
        <v>0</v>
      </c>
      <c r="AH66" s="150">
        <f>SUMIFS(DATA!$J$9:$J$9,DATA!$D$9:$D$9,B66,DATA!$B$9:$B$9,$AH$56,DATA!$I$9:$I$9,$B$55)/1000</f>
        <v>0</v>
      </c>
      <c r="AI66" s="150">
        <f>SUMIFS(DATA!$J$9:$J$9,DATA!$D$9:$D$9,B66,DATA!$B$9:$B$9,$AI$56,DATA!$I$9:$I$9,$B$55)/1000</f>
        <v>0</v>
      </c>
      <c r="AJ66" s="150">
        <f>SUMIFS(DATA!$J$9:$J$9,DATA!$D$9:$D$9,B66,DATA!$B$9:$B$9,$AJ$56,DATA!$I$9:$I$9,$B$55)/1000</f>
        <v>0</v>
      </c>
      <c r="AK66" s="150">
        <f>SUMIFS(DATA!$J$9:$J$9,DATA!$D$9:$D$9,B66,DATA!$B$9:$B$9,$AK$56,DATA!$I$9:$I$9,$B$55)/1000</f>
        <v>0</v>
      </c>
      <c r="AL66" s="150">
        <f>SUMIFS(DATA!$J$9:$J$9,DATA!$D$9:$D$9,B66,DATA!$B$9:$B$9,$AL$56,DATA!$I$9:$I$9,$B$55)/1000</f>
        <v>0</v>
      </c>
      <c r="AM66" s="150">
        <f>SUMIFS(DATA!$J$9:$J$9,DATA!$D$9:$D$9,B66,DATA!$B$9:$B$9,$AM$56,DATA!$I$9:$I$9,$B$55)/1000</f>
        <v>0</v>
      </c>
      <c r="AN66" s="150">
        <f>SUMIFS(DATA!$J$9:$J$9,DATA!$D$9:$D$9,B66,DATA!$B$9:$B$9,$AN$56,DATA!$I$9:$I$9,$B$55)/1000</f>
        <v>0</v>
      </c>
      <c r="AP66" s="150">
        <f t="shared" si="19"/>
        <v>0</v>
      </c>
    </row>
    <row r="67" spans="2:42" x14ac:dyDescent="0.25">
      <c r="B67" s="205" t="s">
        <v>138</v>
      </c>
      <c r="C67" s="150">
        <f>SUMIFS(DATA!$J$9:$J$9,DATA!$D$9:$D$9,B67,DATA!$B$9:$B$9,$C$56,DATA!$I$9:$I$9,$B$55)/1000</f>
        <v>0</v>
      </c>
      <c r="D67" s="150">
        <f>SUMIFS(DATA!$J$9:$J$9,DATA!$D$9:$D$9,B67,DATA!$B$9:$B$9,$D$56,DATA!$I$9:$I$9,$B$55)/1000</f>
        <v>0</v>
      </c>
      <c r="E67" s="150">
        <f>SUMIFS(DATA!$J$9:$J$9,DATA!$D$9:$D$9,B67,DATA!$B$9:$B$9,$E$56,DATA!$I$9:$I$9,$B$55)/1000</f>
        <v>0</v>
      </c>
      <c r="F67" s="150">
        <f>SUMIFS(DATA!$J$9:$J$9,DATA!$D$9:$D$9,B67,DATA!$B$9:$B$9,$F$56,DATA!$I$9:$I$9,$B$55)/1000</f>
        <v>0</v>
      </c>
      <c r="G67" s="150">
        <f>SUMIFS(DATA!$J$9:$J$9,DATA!$D$9:$D$9,B67,DATA!$B$9:$B$9,$G$56,DATA!$I$9:$I$9,$B$55)/1000</f>
        <v>0</v>
      </c>
      <c r="H67" s="150">
        <f>SUMIFS(DATA!$J$9:$J$9,DATA!$D$9:$D$9,B67,DATA!$B$9:$B$9,$H$56,DATA!$I$9:$I$9,$B$55)/1000</f>
        <v>0</v>
      </c>
      <c r="I67" s="150">
        <f>SUMIFS(DATA!$J$9:$J$9,DATA!$D$9:$D$9,B67,DATA!$B$9:$B$9,$I$56,DATA!$I$9:$I$9,$B$55)/1000</f>
        <v>0</v>
      </c>
      <c r="J67" s="150">
        <f>SUMIFS(DATA!$J$9:$J$9,DATA!$D$9:$D$9,B67,DATA!$B$9:$B$9,$J$56,DATA!$I$9:$I$9,$B$55)/1000</f>
        <v>0</v>
      </c>
      <c r="K67" s="150">
        <f>SUMIFS(DATA!$J$9:$J$9,DATA!$D$9:$D$9,B67,DATA!$B$9:$B$9,$K$56,DATA!$I$9:$I$9,$B$55)/1000</f>
        <v>0</v>
      </c>
      <c r="L67" s="150">
        <f>SUMIFS(DATA!$J$9:$J$9,DATA!$D$9:$D$9,B67,DATA!$B$9:$B$9,$L$56,DATA!$I$9:$I$9,$B$55)/1000</f>
        <v>0</v>
      </c>
      <c r="M67" s="150">
        <f>SUMIFS(DATA!$J$9:$J$9,DATA!$D$9:$D$9,B67,DATA!$B$9:$B$9,$M$56,DATA!$I$9:$I$9,$B$55)/1000</f>
        <v>0</v>
      </c>
      <c r="N67" s="150">
        <f>SUMIFS(DATA!$J$9:$J$9,DATA!$D$9:$D$9,B67,DATA!$B$9:$B$9,$N$56,DATA!$I$9:$I$9,$B$55)/1000</f>
        <v>0</v>
      </c>
      <c r="O67" s="150">
        <f>SUMIFS(DATA!$J$9:$J$9,DATA!$D$9:$D$9,B67,DATA!$B$9:$B$9,$O$56,DATA!$I$9:$I$9,$B$55)/1000</f>
        <v>0</v>
      </c>
      <c r="P67" s="150">
        <f>SUMIFS(DATA!$J$9:$J$9,DATA!$D$9:$D$9,B67,DATA!$B$9:$B$9,$P$56,DATA!$I$9:$I$9,$B$55)/1000</f>
        <v>0</v>
      </c>
      <c r="Q67" s="150">
        <f>SUMIFS(DATA!$J$9:$J$9,DATA!$D$9:$D$9,B67,DATA!$B$9:$B$9,$Q$56,DATA!$I$9:$I$9,$B$55)/1000</f>
        <v>0</v>
      </c>
      <c r="R67" s="150">
        <f>SUMIFS(DATA!$J$9:$J$9,DATA!$D$9:$D$9,B67,DATA!$B$9:$B$9,$R$56,DATA!$I$9:$I$9,$B$55)/1000</f>
        <v>0</v>
      </c>
      <c r="S67" s="150">
        <f>SUMIFS(DATA!$J$9:$J$9,DATA!$D$9:$D$9,B67,DATA!$B$9:$B$9,$S$56,DATA!$I$9:$I$9,$B$55)/1000</f>
        <v>0</v>
      </c>
      <c r="T67" s="150">
        <f>SUMIFS(DATA!$J$9:$J$9,DATA!$D$9:$D$9,B67,DATA!$B$9:$B$9,$T$56,DATA!$I$9:$I$9,$B$55)/1000</f>
        <v>0</v>
      </c>
      <c r="U67" s="150">
        <f>SUMIFS(DATA!$J$9:$J$9,DATA!$D$9:$D$9,B67,DATA!$B$9:$B$9,$U$56,DATA!$I$9:$I$9,$B$55)/1000</f>
        <v>0</v>
      </c>
      <c r="V67" s="150">
        <f>SUMIFS(DATA!$J$9:$J$9,DATA!$D$9:$D$9,B67,DATA!$B$9:$B$9,$V$56,DATA!$I$9:$I$9,$B$55)/1000</f>
        <v>0</v>
      </c>
      <c r="W67" s="150">
        <f>SUMIFS(DATA!$J$9:$J$9,DATA!$D$9:$D$9,B67,DATA!$B$9:$B$9,$W$56,DATA!$I$9:$I$9,$B$55)/1000</f>
        <v>0</v>
      </c>
      <c r="X67" s="150">
        <f>SUMIFS(DATA!$J$9:$J$9,DATA!$D$9:$D$9,B67,DATA!$B$9:$B$9,$X$56,DATA!$I$9:$I$9,$B$55)/1000</f>
        <v>0</v>
      </c>
      <c r="Y67" s="150">
        <f>SUMIFS(DATA!$J$9:$J$9,DATA!$D$9:$D$9,B67,DATA!$B$9:$B$9,$Y$56,DATA!$I$9:$I$9,$B$55)/1000</f>
        <v>0</v>
      </c>
      <c r="Z67" s="150">
        <f>SUMIFS(DATA!$J$9:$J$9,DATA!$D$9:$D$9,B67,DATA!$B$9:$B$9,$Z$56,DATA!$I$9:$I$9,$B$55)/1000</f>
        <v>0</v>
      </c>
      <c r="AA67" s="150">
        <f>SUMIFS(DATA!$J$9:$J$9,DATA!$D$9:$D$9,B67,DATA!$B$9:$B$9,$AA$56,DATA!$I$9:$I$9,$B$55)/1000</f>
        <v>0</v>
      </c>
      <c r="AB67" s="150">
        <f>SUMIFS(DATA!$J$9:$J$9,DATA!$D$9:$D$9,B67,DATA!$B$9:$B$9,$AB$56,DATA!$I$9:$I$9,$B$55)/1000</f>
        <v>0</v>
      </c>
      <c r="AC67" s="150">
        <f>SUMIFS(DATA!$J$9:$J$9,DATA!$D$9:$D$9,B67,DATA!$B$9:$B$9,$AC$56,DATA!$I$9:$I$9,$B$55)/1000</f>
        <v>0</v>
      </c>
      <c r="AD67" s="150">
        <f>SUMIFS(DATA!$J$9:$J$9,DATA!$D$9:$D$9,B67,DATA!$B$9:$B$9,$AD$56,DATA!$I$9:$I$9,$B$55)/1000</f>
        <v>0</v>
      </c>
      <c r="AE67" s="150">
        <f>SUMIFS(DATA!$J$9:$J$9,DATA!$D$9:$D$9,B67,DATA!$B$9:$B$9,$AE$56,DATA!$I$9:$I$9,$B$55)/1000</f>
        <v>0</v>
      </c>
      <c r="AF67" s="150">
        <f>SUMIFS(DATA!$J$9:$J$9,DATA!$D$9:$D$9,B67,DATA!$B$9:$B$9,$AF$56,DATA!$I$9:$I$9,$B$55)/1000</f>
        <v>0</v>
      </c>
      <c r="AG67" s="150">
        <f>SUMIFS(DATA!$J$9:$J$9,DATA!$D$9:$D$9,B67,DATA!$B$9:$B$9,$AG$56,DATA!$I$9:$I$9,$B$55)/1000</f>
        <v>0</v>
      </c>
      <c r="AH67" s="150">
        <f>SUMIFS(DATA!$J$9:$J$9,DATA!$D$9:$D$9,B67,DATA!$B$9:$B$9,$AH$56,DATA!$I$9:$I$9,$B$55)/1000</f>
        <v>0</v>
      </c>
      <c r="AI67" s="150">
        <f>SUMIFS(DATA!$J$9:$J$9,DATA!$D$9:$D$9,B67,DATA!$B$9:$B$9,$AI$56,DATA!$I$9:$I$9,$B$55)/1000</f>
        <v>0</v>
      </c>
      <c r="AJ67" s="150">
        <f>SUMIFS(DATA!$J$9:$J$9,DATA!$D$9:$D$9,B67,DATA!$B$9:$B$9,$AJ$56,DATA!$I$9:$I$9,$B$55)/1000</f>
        <v>0</v>
      </c>
      <c r="AK67" s="150">
        <f>SUMIFS(DATA!$J$9:$J$9,DATA!$D$9:$D$9,B67,DATA!$B$9:$B$9,$AK$56,DATA!$I$9:$I$9,$B$55)/1000</f>
        <v>0</v>
      </c>
      <c r="AL67" s="150">
        <f>SUMIFS(DATA!$J$9:$J$9,DATA!$D$9:$D$9,B67,DATA!$B$9:$B$9,$AL$56,DATA!$I$9:$I$9,$B$55)/1000</f>
        <v>0</v>
      </c>
      <c r="AM67" s="150">
        <f>SUMIFS(DATA!$J$9:$J$9,DATA!$D$9:$D$9,B67,DATA!$B$9:$B$9,$AM$56,DATA!$I$9:$I$9,$B$55)/1000</f>
        <v>0</v>
      </c>
      <c r="AN67" s="150">
        <f>SUMIFS(DATA!$J$9:$J$9,DATA!$D$9:$D$9,B67,DATA!$B$9:$B$9,$AN$56,DATA!$I$9:$I$9,$B$55)/1000</f>
        <v>0</v>
      </c>
      <c r="AP67" s="150">
        <f t="shared" si="19"/>
        <v>0</v>
      </c>
    </row>
    <row r="68" spans="2:42" x14ac:dyDescent="0.25">
      <c r="B68" s="205" t="s">
        <v>123</v>
      </c>
      <c r="C68" s="150">
        <f>SUMIFS(DATA!$J$9:$J$9,DATA!$D$9:$D$9,B68,DATA!$B$9:$B$9,$C$56,DATA!$I$9:$I$9,$B$55)/1000</f>
        <v>0</v>
      </c>
      <c r="D68" s="150">
        <f>SUMIFS(DATA!$J$9:$J$9,DATA!$D$9:$D$9,B68,DATA!$B$9:$B$9,$D$56,DATA!$I$9:$I$9,$B$55)/1000</f>
        <v>0</v>
      </c>
      <c r="E68" s="150">
        <f>SUMIFS(DATA!$J$9:$J$9,DATA!$D$9:$D$9,B68,DATA!$B$9:$B$9,$E$56,DATA!$I$9:$I$9,$B$55)/1000</f>
        <v>0</v>
      </c>
      <c r="F68" s="150">
        <f>SUMIFS(DATA!$J$9:$J$9,DATA!$D$9:$D$9,B68,DATA!$B$9:$B$9,$F$56,DATA!$I$9:$I$9,$B$55)/1000</f>
        <v>0</v>
      </c>
      <c r="G68" s="150">
        <f>SUMIFS(DATA!$J$9:$J$9,DATA!$D$9:$D$9,B68,DATA!$B$9:$B$9,$G$56,DATA!$I$9:$I$9,$B$55)/1000</f>
        <v>0</v>
      </c>
      <c r="H68" s="150">
        <f>SUMIFS(DATA!$J$9:$J$9,DATA!$D$9:$D$9,B68,DATA!$B$9:$B$9,$H$56,DATA!$I$9:$I$9,$B$55)/1000</f>
        <v>0</v>
      </c>
      <c r="I68" s="150">
        <f>SUMIFS(DATA!$J$9:$J$9,DATA!$D$9:$D$9,B68,DATA!$B$9:$B$9,$I$56,DATA!$I$9:$I$9,$B$55)/1000</f>
        <v>0</v>
      </c>
      <c r="J68" s="150">
        <f>SUMIFS(DATA!$J$9:$J$9,DATA!$D$9:$D$9,B68,DATA!$B$9:$B$9,$J$56,DATA!$I$9:$I$9,$B$55)/1000</f>
        <v>0</v>
      </c>
      <c r="K68" s="150">
        <f>SUMIFS(DATA!$J$9:$J$9,DATA!$D$9:$D$9,B68,DATA!$B$9:$B$9,$K$56,DATA!$I$9:$I$9,$B$55)/1000</f>
        <v>0</v>
      </c>
      <c r="L68" s="150">
        <f>SUMIFS(DATA!$J$9:$J$9,DATA!$D$9:$D$9,B68,DATA!$B$9:$B$9,$L$56,DATA!$I$9:$I$9,$B$55)/1000</f>
        <v>0</v>
      </c>
      <c r="M68" s="150">
        <f>SUMIFS(DATA!$J$9:$J$9,DATA!$D$9:$D$9,B68,DATA!$B$9:$B$9,$M$56,DATA!$I$9:$I$9,$B$55)/1000</f>
        <v>0</v>
      </c>
      <c r="N68" s="150">
        <f>SUMIFS(DATA!$J$9:$J$9,DATA!$D$9:$D$9,B68,DATA!$B$9:$B$9,$N$56,DATA!$I$9:$I$9,$B$55)/1000</f>
        <v>0</v>
      </c>
      <c r="O68" s="150">
        <f>SUMIFS(DATA!$J$9:$J$9,DATA!$D$9:$D$9,B68,DATA!$B$9:$B$9,$O$56,DATA!$I$9:$I$9,$B$55)/1000</f>
        <v>0</v>
      </c>
      <c r="P68" s="150">
        <f>SUMIFS(DATA!$J$9:$J$9,DATA!$D$9:$D$9,B68,DATA!$B$9:$B$9,$P$56,DATA!$I$9:$I$9,$B$55)/1000</f>
        <v>0</v>
      </c>
      <c r="Q68" s="150">
        <f>SUMIFS(DATA!$J$9:$J$9,DATA!$D$9:$D$9,B68,DATA!$B$9:$B$9,$Q$56,DATA!$I$9:$I$9,$B$55)/1000</f>
        <v>0</v>
      </c>
      <c r="R68" s="150">
        <f>SUMIFS(DATA!$J$9:$J$9,DATA!$D$9:$D$9,B68,DATA!$B$9:$B$9,$R$56,DATA!$I$9:$I$9,$B$55)/1000</f>
        <v>0</v>
      </c>
      <c r="S68" s="150">
        <f>SUMIFS(DATA!$J$9:$J$9,DATA!$D$9:$D$9,B68,DATA!$B$9:$B$9,$S$56,DATA!$I$9:$I$9,$B$55)/1000</f>
        <v>0</v>
      </c>
      <c r="T68" s="150">
        <f>SUMIFS(DATA!$J$9:$J$9,DATA!$D$9:$D$9,B68,DATA!$B$9:$B$9,$T$56,DATA!$I$9:$I$9,$B$55)/1000</f>
        <v>0</v>
      </c>
      <c r="U68" s="150">
        <f>SUMIFS(DATA!$J$9:$J$9,DATA!$D$9:$D$9,B68,DATA!$B$9:$B$9,$U$56,DATA!$I$9:$I$9,$B$55)/1000</f>
        <v>0</v>
      </c>
      <c r="V68" s="150">
        <f>SUMIFS(DATA!$J$9:$J$9,DATA!$D$9:$D$9,B68,DATA!$B$9:$B$9,$V$56,DATA!$I$9:$I$9,$B$55)/1000</f>
        <v>0</v>
      </c>
      <c r="W68" s="150">
        <f>SUMIFS(DATA!$J$9:$J$9,DATA!$D$9:$D$9,B68,DATA!$B$9:$B$9,$W$56,DATA!$I$9:$I$9,$B$55)/1000</f>
        <v>0</v>
      </c>
      <c r="X68" s="150">
        <f>SUMIFS(DATA!$J$9:$J$9,DATA!$D$9:$D$9,B68,DATA!$B$9:$B$9,$X$56,DATA!$I$9:$I$9,$B$55)/1000</f>
        <v>0</v>
      </c>
      <c r="Y68" s="150">
        <f>SUMIFS(DATA!$J$9:$J$9,DATA!$D$9:$D$9,B68,DATA!$B$9:$B$9,$Y$56,DATA!$I$9:$I$9,$B$55)/1000</f>
        <v>0</v>
      </c>
      <c r="Z68" s="150">
        <f>SUMIFS(DATA!$J$9:$J$9,DATA!$D$9:$D$9,B68,DATA!$B$9:$B$9,$Z$56,DATA!$I$9:$I$9,$B$55)/1000</f>
        <v>0</v>
      </c>
      <c r="AA68" s="150">
        <f>SUMIFS(DATA!$J$9:$J$9,DATA!$D$9:$D$9,B68,DATA!$B$9:$B$9,$AA$56,DATA!$I$9:$I$9,$B$55)/1000</f>
        <v>0</v>
      </c>
      <c r="AB68" s="150">
        <f>SUMIFS(DATA!$J$9:$J$9,DATA!$D$9:$D$9,B68,DATA!$B$9:$B$9,$AB$56,DATA!$I$9:$I$9,$B$55)/1000</f>
        <v>0</v>
      </c>
      <c r="AC68" s="150">
        <f>SUMIFS(DATA!$J$9:$J$9,DATA!$D$9:$D$9,B68,DATA!$B$9:$B$9,$AC$56,DATA!$I$9:$I$9,$B$55)/1000</f>
        <v>0</v>
      </c>
      <c r="AD68" s="150">
        <f>SUMIFS(DATA!$J$9:$J$9,DATA!$D$9:$D$9,B68,DATA!$B$9:$B$9,$AD$56,DATA!$I$9:$I$9,$B$55)/1000</f>
        <v>0</v>
      </c>
      <c r="AE68" s="150">
        <f>SUMIFS(DATA!$J$9:$J$9,DATA!$D$9:$D$9,B68,DATA!$B$9:$B$9,$AE$56,DATA!$I$9:$I$9,$B$55)/1000</f>
        <v>0</v>
      </c>
      <c r="AF68" s="150">
        <f>SUMIFS(DATA!$J$9:$J$9,DATA!$D$9:$D$9,B68,DATA!$B$9:$B$9,$AF$56,DATA!$I$9:$I$9,$B$55)/1000</f>
        <v>0</v>
      </c>
      <c r="AG68" s="150">
        <f>SUMIFS(DATA!$J$9:$J$9,DATA!$D$9:$D$9,B68,DATA!$B$9:$B$9,$AG$56,DATA!$I$9:$I$9,$B$55)/1000</f>
        <v>0</v>
      </c>
      <c r="AH68" s="150">
        <f>SUMIFS(DATA!$J$9:$J$9,DATA!$D$9:$D$9,B68,DATA!$B$9:$B$9,$AH$56,DATA!$I$9:$I$9,$B$55)/1000</f>
        <v>0</v>
      </c>
      <c r="AI68" s="150">
        <f>SUMIFS(DATA!$J$9:$J$9,DATA!$D$9:$D$9,B68,DATA!$B$9:$B$9,$AI$56,DATA!$I$9:$I$9,$B$55)/1000</f>
        <v>0</v>
      </c>
      <c r="AJ68" s="150">
        <f>SUMIFS(DATA!$J$9:$J$9,DATA!$D$9:$D$9,B68,DATA!$B$9:$B$9,$AJ$56,DATA!$I$9:$I$9,$B$55)/1000</f>
        <v>0</v>
      </c>
      <c r="AK68" s="150">
        <f>SUMIFS(DATA!$J$9:$J$9,DATA!$D$9:$D$9,B68,DATA!$B$9:$B$9,$AK$56,DATA!$I$9:$I$9,$B$55)/1000</f>
        <v>0</v>
      </c>
      <c r="AL68" s="150">
        <f>SUMIFS(DATA!$J$9:$J$9,DATA!$D$9:$D$9,B68,DATA!$B$9:$B$9,$AL$56,DATA!$I$9:$I$9,$B$55)/1000</f>
        <v>0</v>
      </c>
      <c r="AM68" s="150">
        <f>SUMIFS(DATA!$J$9:$J$9,DATA!$D$9:$D$9,B68,DATA!$B$9:$B$9,$AM$56,DATA!$I$9:$I$9,$B$55)/1000</f>
        <v>0</v>
      </c>
      <c r="AN68" s="150">
        <f>SUMIFS(DATA!$J$9:$J$9,DATA!$D$9:$D$9,B68,DATA!$B$9:$B$9,$AN$56,DATA!$I$9:$I$9,$B$55)/1000</f>
        <v>0</v>
      </c>
      <c r="AP68" s="150">
        <f t="shared" si="19"/>
        <v>0</v>
      </c>
    </row>
    <row r="69" spans="2:42" x14ac:dyDescent="0.25">
      <c r="B69" s="205" t="s">
        <v>145</v>
      </c>
      <c r="C69" s="150">
        <f>SUMIFS(DATA!$J$9:$J$9,DATA!$D$9:$D$9,B69,DATA!$B$9:$B$9,$C$56,DATA!$I$9:$I$9,$B$55)/1000</f>
        <v>0</v>
      </c>
      <c r="D69" s="150">
        <f>SUMIFS(DATA!$J$9:$J$9,DATA!$D$9:$D$9,B69,DATA!$B$9:$B$9,$D$56,DATA!$I$9:$I$9,$B$55)/1000</f>
        <v>0</v>
      </c>
      <c r="E69" s="150">
        <f>SUMIFS(DATA!$J$9:$J$9,DATA!$D$9:$D$9,B69,DATA!$B$9:$B$9,$E$56,DATA!$I$9:$I$9,$B$55)/1000</f>
        <v>0</v>
      </c>
      <c r="F69" s="150">
        <f>SUMIFS(DATA!$J$9:$J$9,DATA!$D$9:$D$9,B69,DATA!$B$9:$B$9,$F$56,DATA!$I$9:$I$9,$B$55)/1000</f>
        <v>0</v>
      </c>
      <c r="G69" s="150">
        <f>SUMIFS(DATA!$J$9:$J$9,DATA!$D$9:$D$9,B69,DATA!$B$9:$B$9,$G$56,DATA!$I$9:$I$9,$B$55)/1000</f>
        <v>0</v>
      </c>
      <c r="H69" s="150">
        <f>SUMIFS(DATA!$J$9:$J$9,DATA!$D$9:$D$9,B69,DATA!$B$9:$B$9,$H$56,DATA!$I$9:$I$9,$B$55)/1000</f>
        <v>0</v>
      </c>
      <c r="I69" s="150">
        <f>SUMIFS(DATA!$J$9:$J$9,DATA!$D$9:$D$9,B69,DATA!$B$9:$B$9,$I$56,DATA!$I$9:$I$9,$B$55)/1000</f>
        <v>0</v>
      </c>
      <c r="J69" s="150">
        <f>SUMIFS(DATA!$J$9:$J$9,DATA!$D$9:$D$9,B69,DATA!$B$9:$B$9,$J$56,DATA!$I$9:$I$9,$B$55)/1000</f>
        <v>0</v>
      </c>
      <c r="K69" s="150">
        <f>SUMIFS(DATA!$J$9:$J$9,DATA!$D$9:$D$9,B69,DATA!$B$9:$B$9,$K$56,DATA!$I$9:$I$9,$B$55)/1000</f>
        <v>0</v>
      </c>
      <c r="L69" s="150">
        <f>SUMIFS(DATA!$J$9:$J$9,DATA!$D$9:$D$9,B69,DATA!$B$9:$B$9,$L$56,DATA!$I$9:$I$9,$B$55)/1000</f>
        <v>0</v>
      </c>
      <c r="M69" s="150">
        <f>SUMIFS(DATA!$J$9:$J$9,DATA!$D$9:$D$9,B69,DATA!$B$9:$B$9,$M$56,DATA!$I$9:$I$9,$B$55)/1000</f>
        <v>0</v>
      </c>
      <c r="N69" s="150">
        <f>SUMIFS(DATA!$J$9:$J$9,DATA!$D$9:$D$9,B69,DATA!$B$9:$B$9,$N$56,DATA!$I$9:$I$9,$B$55)/1000</f>
        <v>0</v>
      </c>
      <c r="O69" s="150">
        <f>SUMIFS(DATA!$J$9:$J$9,DATA!$D$9:$D$9,B69,DATA!$B$9:$B$9,$O$56,DATA!$I$9:$I$9,$B$55)/1000</f>
        <v>0</v>
      </c>
      <c r="P69" s="150">
        <f>SUMIFS(DATA!$J$9:$J$9,DATA!$D$9:$D$9,B69,DATA!$B$9:$B$9,$P$56,DATA!$I$9:$I$9,$B$55)/1000</f>
        <v>0</v>
      </c>
      <c r="Q69" s="150">
        <f>SUMIFS(DATA!$J$9:$J$9,DATA!$D$9:$D$9,B69,DATA!$B$9:$B$9,$Q$56,DATA!$I$9:$I$9,$B$55)/1000</f>
        <v>0</v>
      </c>
      <c r="R69" s="150">
        <f>SUMIFS(DATA!$J$9:$J$9,DATA!$D$9:$D$9,B69,DATA!$B$9:$B$9,$R$56,DATA!$I$9:$I$9,$B$55)/1000</f>
        <v>0</v>
      </c>
      <c r="S69" s="150">
        <f>SUMIFS(DATA!$J$9:$J$9,DATA!$D$9:$D$9,B69,DATA!$B$9:$B$9,$S$56,DATA!$I$9:$I$9,$B$55)/1000</f>
        <v>0</v>
      </c>
      <c r="T69" s="150">
        <f>SUMIFS(DATA!$J$9:$J$9,DATA!$D$9:$D$9,B69,DATA!$B$9:$B$9,$T$56,DATA!$I$9:$I$9,$B$55)/1000</f>
        <v>0</v>
      </c>
      <c r="U69" s="150">
        <f>SUMIFS(DATA!$J$9:$J$9,DATA!$D$9:$D$9,B69,DATA!$B$9:$B$9,$U$56,DATA!$I$9:$I$9,$B$55)/1000</f>
        <v>0</v>
      </c>
      <c r="V69" s="150">
        <f>SUMIFS(DATA!$J$9:$J$9,DATA!$D$9:$D$9,B69,DATA!$B$9:$B$9,$V$56,DATA!$I$9:$I$9,$B$55)/1000</f>
        <v>0</v>
      </c>
      <c r="W69" s="150">
        <f>SUMIFS(DATA!$J$9:$J$9,DATA!$D$9:$D$9,B69,DATA!$B$9:$B$9,$W$56,DATA!$I$9:$I$9,$B$55)/1000</f>
        <v>0</v>
      </c>
      <c r="X69" s="150">
        <f>SUMIFS(DATA!$J$9:$J$9,DATA!$D$9:$D$9,B69,DATA!$B$9:$B$9,$X$56,DATA!$I$9:$I$9,$B$55)/1000</f>
        <v>0</v>
      </c>
      <c r="Y69" s="150">
        <f>SUMIFS(DATA!$J$9:$J$9,DATA!$D$9:$D$9,B69,DATA!$B$9:$B$9,$Y$56,DATA!$I$9:$I$9,$B$55)/1000</f>
        <v>0</v>
      </c>
      <c r="Z69" s="150">
        <f>SUMIFS(DATA!$J$9:$J$9,DATA!$D$9:$D$9,B69,DATA!$B$9:$B$9,$Z$56,DATA!$I$9:$I$9,$B$55)/1000</f>
        <v>0</v>
      </c>
      <c r="AA69" s="150">
        <f>SUMIFS(DATA!$J$9:$J$9,DATA!$D$9:$D$9,B69,DATA!$B$9:$B$9,$AA$56,DATA!$I$9:$I$9,$B$55)/1000</f>
        <v>0</v>
      </c>
      <c r="AB69" s="150">
        <f>SUMIFS(DATA!$J$9:$J$9,DATA!$D$9:$D$9,B69,DATA!$B$9:$B$9,$AB$56,DATA!$I$9:$I$9,$B$55)/1000</f>
        <v>0</v>
      </c>
      <c r="AC69" s="150">
        <f>SUMIFS(DATA!$J$9:$J$9,DATA!$D$9:$D$9,B69,DATA!$B$9:$B$9,$AC$56,DATA!$I$9:$I$9,$B$55)/1000</f>
        <v>0</v>
      </c>
      <c r="AD69" s="150">
        <f>SUMIFS(DATA!$J$9:$J$9,DATA!$D$9:$D$9,B69,DATA!$B$9:$B$9,$AD$56,DATA!$I$9:$I$9,$B$55)/1000</f>
        <v>0</v>
      </c>
      <c r="AE69" s="150">
        <f>SUMIFS(DATA!$J$9:$J$9,DATA!$D$9:$D$9,B69,DATA!$B$9:$B$9,$AE$56,DATA!$I$9:$I$9,$B$55)/1000</f>
        <v>0</v>
      </c>
      <c r="AF69" s="150">
        <f>SUMIFS(DATA!$J$9:$J$9,DATA!$D$9:$D$9,B69,DATA!$B$9:$B$9,$AF$56,DATA!$I$9:$I$9,$B$55)/1000</f>
        <v>0</v>
      </c>
      <c r="AG69" s="150">
        <f>SUMIFS(DATA!$J$9:$J$9,DATA!$D$9:$D$9,B69,DATA!$B$9:$B$9,$AG$56,DATA!$I$9:$I$9,$B$55)/1000</f>
        <v>0</v>
      </c>
      <c r="AH69" s="150">
        <f>SUMIFS(DATA!$J$9:$J$9,DATA!$D$9:$D$9,B69,DATA!$B$9:$B$9,$AH$56,DATA!$I$9:$I$9,$B$55)/1000</f>
        <v>0</v>
      </c>
      <c r="AI69" s="150">
        <f>SUMIFS(DATA!$J$9:$J$9,DATA!$D$9:$D$9,B69,DATA!$B$9:$B$9,$AI$56,DATA!$I$9:$I$9,$B$55)/1000</f>
        <v>0</v>
      </c>
      <c r="AJ69" s="150">
        <f>SUMIFS(DATA!$J$9:$J$9,DATA!$D$9:$D$9,B69,DATA!$B$9:$B$9,$AJ$56,DATA!$I$9:$I$9,$B$55)/1000</f>
        <v>0</v>
      </c>
      <c r="AK69" s="150">
        <f>SUMIFS(DATA!$J$9:$J$9,DATA!$D$9:$D$9,B69,DATA!$B$9:$B$9,$AK$56,DATA!$I$9:$I$9,$B$55)/1000</f>
        <v>0</v>
      </c>
      <c r="AL69" s="150">
        <f>SUMIFS(DATA!$J$9:$J$9,DATA!$D$9:$D$9,B69,DATA!$B$9:$B$9,$AL$56,DATA!$I$9:$I$9,$B$55)/1000</f>
        <v>0</v>
      </c>
      <c r="AM69" s="150">
        <f>SUMIFS(DATA!$J$9:$J$9,DATA!$D$9:$D$9,B69,DATA!$B$9:$B$9,$AM$56,DATA!$I$9:$I$9,$B$55)/1000</f>
        <v>0</v>
      </c>
      <c r="AN69" s="150">
        <f>SUMIFS(DATA!$J$9:$J$9,DATA!$D$9:$D$9,B69,DATA!$B$9:$B$9,$AN$56,DATA!$I$9:$I$9,$B$55)/1000</f>
        <v>0</v>
      </c>
      <c r="AP69" s="150">
        <f t="shared" si="19"/>
        <v>0</v>
      </c>
    </row>
    <row r="70" spans="2:42" x14ac:dyDescent="0.25">
      <c r="B70" s="205" t="s">
        <v>140</v>
      </c>
      <c r="C70" s="150">
        <f>SUMIFS(DATA!$J$9:$J$9,DATA!$D$9:$D$9,B70,DATA!$B$9:$B$9,$C$56,DATA!$I$9:$I$9,$B$55)/1000</f>
        <v>0</v>
      </c>
      <c r="D70" s="150">
        <f>SUMIFS(DATA!$J$9:$J$9,DATA!$D$9:$D$9,B70,DATA!$B$9:$B$9,$D$56,DATA!$I$9:$I$9,$B$55)/1000</f>
        <v>0</v>
      </c>
      <c r="E70" s="150">
        <f>SUMIFS(DATA!$J$9:$J$9,DATA!$D$9:$D$9,B70,DATA!$B$9:$B$9,$E$56,DATA!$I$9:$I$9,$B$55)/1000</f>
        <v>0</v>
      </c>
      <c r="F70" s="150">
        <f>SUMIFS(DATA!$J$9:$J$9,DATA!$D$9:$D$9,B70,DATA!$B$9:$B$9,$F$56,DATA!$I$9:$I$9,$B$55)/1000</f>
        <v>0</v>
      </c>
      <c r="G70" s="150">
        <f>SUMIFS(DATA!$J$9:$J$9,DATA!$D$9:$D$9,B70,DATA!$B$9:$B$9,$G$56,DATA!$I$9:$I$9,$B$55)/1000</f>
        <v>0</v>
      </c>
      <c r="H70" s="150">
        <f>SUMIFS(DATA!$J$9:$J$9,DATA!$D$9:$D$9,B70,DATA!$B$9:$B$9,$H$56,DATA!$I$9:$I$9,$B$55)/1000</f>
        <v>0</v>
      </c>
      <c r="I70" s="150">
        <f>SUMIFS(DATA!$J$9:$J$9,DATA!$D$9:$D$9,B70,DATA!$B$9:$B$9,$I$56,DATA!$I$9:$I$9,$B$55)/1000</f>
        <v>0</v>
      </c>
      <c r="J70" s="150">
        <f>SUMIFS(DATA!$J$9:$J$9,DATA!$D$9:$D$9,B70,DATA!$B$9:$B$9,$J$56,DATA!$I$9:$I$9,$B$55)/1000</f>
        <v>0</v>
      </c>
      <c r="K70" s="150">
        <f>SUMIFS(DATA!$J$9:$J$9,DATA!$D$9:$D$9,B70,DATA!$B$9:$B$9,$K$56,DATA!$I$9:$I$9,$B$55)/1000</f>
        <v>0</v>
      </c>
      <c r="L70" s="150">
        <f>SUMIFS(DATA!$J$9:$J$9,DATA!$D$9:$D$9,B70,DATA!$B$9:$B$9,$L$56,DATA!$I$9:$I$9,$B$55)/1000</f>
        <v>0</v>
      </c>
      <c r="M70" s="150">
        <f>SUMIFS(DATA!$J$9:$J$9,DATA!$D$9:$D$9,B70,DATA!$B$9:$B$9,$M$56,DATA!$I$9:$I$9,$B$55)/1000</f>
        <v>0</v>
      </c>
      <c r="N70" s="150">
        <f>SUMIFS(DATA!$J$9:$J$9,DATA!$D$9:$D$9,B70,DATA!$B$9:$B$9,$N$56,DATA!$I$9:$I$9,$B$55)/1000</f>
        <v>0</v>
      </c>
      <c r="O70" s="150">
        <f>SUMIFS(DATA!$J$9:$J$9,DATA!$D$9:$D$9,B70,DATA!$B$9:$B$9,$O$56,DATA!$I$9:$I$9,$B$55)/1000</f>
        <v>0</v>
      </c>
      <c r="P70" s="150">
        <f>SUMIFS(DATA!$J$9:$J$9,DATA!$D$9:$D$9,B70,DATA!$B$9:$B$9,$P$56,DATA!$I$9:$I$9,$B$55)/1000</f>
        <v>0</v>
      </c>
      <c r="Q70" s="150">
        <f>SUMIFS(DATA!$J$9:$J$9,DATA!$D$9:$D$9,B70,DATA!$B$9:$B$9,$Q$56,DATA!$I$9:$I$9,$B$55)/1000</f>
        <v>0</v>
      </c>
      <c r="R70" s="150">
        <f>SUMIFS(DATA!$J$9:$J$9,DATA!$D$9:$D$9,B70,DATA!$B$9:$B$9,$R$56,DATA!$I$9:$I$9,$B$55)/1000</f>
        <v>0</v>
      </c>
      <c r="S70" s="150">
        <f>SUMIFS(DATA!$J$9:$J$9,DATA!$D$9:$D$9,B70,DATA!$B$9:$B$9,$S$56,DATA!$I$9:$I$9,$B$55)/1000</f>
        <v>0</v>
      </c>
      <c r="T70" s="150">
        <f>SUMIFS(DATA!$J$9:$J$9,DATA!$D$9:$D$9,B70,DATA!$B$9:$B$9,$T$56,DATA!$I$9:$I$9,$B$55)/1000</f>
        <v>0</v>
      </c>
      <c r="U70" s="150">
        <f>SUMIFS(DATA!$J$9:$J$9,DATA!$D$9:$D$9,B70,DATA!$B$9:$B$9,$U$56,DATA!$I$9:$I$9,$B$55)/1000</f>
        <v>0</v>
      </c>
      <c r="V70" s="150">
        <f>SUMIFS(DATA!$J$9:$J$9,DATA!$D$9:$D$9,B70,DATA!$B$9:$B$9,$V$56,DATA!$I$9:$I$9,$B$55)/1000</f>
        <v>0</v>
      </c>
      <c r="W70" s="150">
        <f>SUMIFS(DATA!$J$9:$J$9,DATA!$D$9:$D$9,B70,DATA!$B$9:$B$9,$W$56,DATA!$I$9:$I$9,$B$55)/1000</f>
        <v>0</v>
      </c>
      <c r="X70" s="150">
        <f>SUMIFS(DATA!$J$9:$J$9,DATA!$D$9:$D$9,B70,DATA!$B$9:$B$9,$X$56,DATA!$I$9:$I$9,$B$55)/1000</f>
        <v>0</v>
      </c>
      <c r="Y70" s="150">
        <f>SUMIFS(DATA!$J$9:$J$9,DATA!$D$9:$D$9,B70,DATA!$B$9:$B$9,$Y$56,DATA!$I$9:$I$9,$B$55)/1000</f>
        <v>0</v>
      </c>
      <c r="Z70" s="150">
        <f>SUMIFS(DATA!$J$9:$J$9,DATA!$D$9:$D$9,B70,DATA!$B$9:$B$9,$Z$56,DATA!$I$9:$I$9,$B$55)/1000</f>
        <v>0</v>
      </c>
      <c r="AA70" s="150">
        <f>SUMIFS(DATA!$J$9:$J$9,DATA!$D$9:$D$9,B70,DATA!$B$9:$B$9,$AA$56,DATA!$I$9:$I$9,$B$55)/1000</f>
        <v>0</v>
      </c>
      <c r="AB70" s="150">
        <f>SUMIFS(DATA!$J$9:$J$9,DATA!$D$9:$D$9,B70,DATA!$B$9:$B$9,$AB$56,DATA!$I$9:$I$9,$B$55)/1000</f>
        <v>0</v>
      </c>
      <c r="AC70" s="150">
        <f>SUMIFS(DATA!$J$9:$J$9,DATA!$D$9:$D$9,B70,DATA!$B$9:$B$9,$AC$56,DATA!$I$9:$I$9,$B$55)/1000</f>
        <v>0</v>
      </c>
      <c r="AD70" s="150">
        <f>SUMIFS(DATA!$J$9:$J$9,DATA!$D$9:$D$9,B70,DATA!$B$9:$B$9,$AD$56,DATA!$I$9:$I$9,$B$55)/1000</f>
        <v>0</v>
      </c>
      <c r="AE70" s="150">
        <f>SUMIFS(DATA!$J$9:$J$9,DATA!$D$9:$D$9,B70,DATA!$B$9:$B$9,$AE$56,DATA!$I$9:$I$9,$B$55)/1000</f>
        <v>0</v>
      </c>
      <c r="AF70" s="150">
        <f>SUMIFS(DATA!$J$9:$J$9,DATA!$D$9:$D$9,B70,DATA!$B$9:$B$9,$AF$56,DATA!$I$9:$I$9,$B$55)/1000</f>
        <v>0</v>
      </c>
      <c r="AG70" s="150">
        <f>SUMIFS(DATA!$J$9:$J$9,DATA!$D$9:$D$9,B70,DATA!$B$9:$B$9,$AG$56,DATA!$I$9:$I$9,$B$55)/1000</f>
        <v>0</v>
      </c>
      <c r="AH70" s="150">
        <f>SUMIFS(DATA!$J$9:$J$9,DATA!$D$9:$D$9,B70,DATA!$B$9:$B$9,$AH$56,DATA!$I$9:$I$9,$B$55)/1000</f>
        <v>0</v>
      </c>
      <c r="AI70" s="150">
        <f>SUMIFS(DATA!$J$9:$J$9,DATA!$D$9:$D$9,B70,DATA!$B$9:$B$9,$AI$56,DATA!$I$9:$I$9,$B$55)/1000</f>
        <v>0</v>
      </c>
      <c r="AJ70" s="150">
        <f>SUMIFS(DATA!$J$9:$J$9,DATA!$D$9:$D$9,B70,DATA!$B$9:$B$9,$AJ$56,DATA!$I$9:$I$9,$B$55)/1000</f>
        <v>0</v>
      </c>
      <c r="AK70" s="150">
        <f>SUMIFS(DATA!$J$9:$J$9,DATA!$D$9:$D$9,B70,DATA!$B$9:$B$9,$AK$56,DATA!$I$9:$I$9,$B$55)/1000</f>
        <v>0</v>
      </c>
      <c r="AL70" s="150">
        <f>SUMIFS(DATA!$J$9:$J$9,DATA!$D$9:$D$9,B70,DATA!$B$9:$B$9,$AL$56,DATA!$I$9:$I$9,$B$55)/1000</f>
        <v>0</v>
      </c>
      <c r="AM70" s="150">
        <f>SUMIFS(DATA!$J$9:$J$9,DATA!$D$9:$D$9,B70,DATA!$B$9:$B$9,$AM$56,DATA!$I$9:$I$9,$B$55)/1000</f>
        <v>0</v>
      </c>
      <c r="AN70" s="150">
        <f>SUMIFS(DATA!$J$9:$J$9,DATA!$D$9:$D$9,B70,DATA!$B$9:$B$9,$AN$56,DATA!$I$9:$I$9,$B$55)/1000</f>
        <v>0</v>
      </c>
      <c r="AP70" s="150">
        <f t="shared" si="19"/>
        <v>0</v>
      </c>
    </row>
    <row r="71" spans="2:42" x14ac:dyDescent="0.25">
      <c r="B71" s="205" t="s">
        <v>144</v>
      </c>
      <c r="C71" s="150">
        <f>SUMIFS(DATA!$J$9:$J$9,DATA!$D$9:$D$9,B71,DATA!$B$9:$B$9,$C$56,DATA!$I$9:$I$9,$B$55)/1000</f>
        <v>0</v>
      </c>
      <c r="D71" s="150">
        <f>SUMIFS(DATA!$J$9:$J$9,DATA!$D$9:$D$9,B71,DATA!$B$9:$B$9,$D$56,DATA!$I$9:$I$9,$B$55)/1000</f>
        <v>0</v>
      </c>
      <c r="E71" s="150">
        <f>SUMIFS(DATA!$J$9:$J$9,DATA!$D$9:$D$9,B71,DATA!$B$9:$B$9,$E$56,DATA!$I$9:$I$9,$B$55)/1000</f>
        <v>0</v>
      </c>
      <c r="F71" s="150">
        <f>SUMIFS(DATA!$J$9:$J$9,DATA!$D$9:$D$9,B71,DATA!$B$9:$B$9,$F$56,DATA!$I$9:$I$9,$B$55)/1000</f>
        <v>0</v>
      </c>
      <c r="G71" s="150">
        <f>SUMIFS(DATA!$J$9:$J$9,DATA!$D$9:$D$9,B71,DATA!$B$9:$B$9,$G$56,DATA!$I$9:$I$9,$B$55)/1000</f>
        <v>0</v>
      </c>
      <c r="H71" s="150">
        <f>SUMIFS(DATA!$J$9:$J$9,DATA!$D$9:$D$9,B71,DATA!$B$9:$B$9,$H$56,DATA!$I$9:$I$9,$B$55)/1000</f>
        <v>0</v>
      </c>
      <c r="I71" s="150">
        <f>SUMIFS(DATA!$J$9:$J$9,DATA!$D$9:$D$9,B71,DATA!$B$9:$B$9,$I$56,DATA!$I$9:$I$9,$B$55)/1000</f>
        <v>0</v>
      </c>
      <c r="J71" s="150">
        <f>SUMIFS(DATA!$J$9:$J$9,DATA!$D$9:$D$9,B71,DATA!$B$9:$B$9,$J$56,DATA!$I$9:$I$9,$B$55)/1000</f>
        <v>0</v>
      </c>
      <c r="K71" s="150">
        <f>SUMIFS(DATA!$J$9:$J$9,DATA!$D$9:$D$9,B71,DATA!$B$9:$B$9,$K$56,DATA!$I$9:$I$9,$B$55)/1000</f>
        <v>0</v>
      </c>
      <c r="L71" s="150">
        <f>SUMIFS(DATA!$J$9:$J$9,DATA!$D$9:$D$9,B71,DATA!$B$9:$B$9,$L$56,DATA!$I$9:$I$9,$B$55)/1000</f>
        <v>0</v>
      </c>
      <c r="M71" s="150">
        <f>SUMIFS(DATA!$J$9:$J$9,DATA!$D$9:$D$9,B71,DATA!$B$9:$B$9,$M$56,DATA!$I$9:$I$9,$B$55)/1000</f>
        <v>0</v>
      </c>
      <c r="N71" s="150">
        <f>SUMIFS(DATA!$J$9:$J$9,DATA!$D$9:$D$9,B71,DATA!$B$9:$B$9,$N$56,DATA!$I$9:$I$9,$B$55)/1000</f>
        <v>0</v>
      </c>
      <c r="O71" s="150">
        <f>SUMIFS(DATA!$J$9:$J$9,DATA!$D$9:$D$9,B71,DATA!$B$9:$B$9,$O$56,DATA!$I$9:$I$9,$B$55)/1000</f>
        <v>0</v>
      </c>
      <c r="P71" s="150">
        <f>SUMIFS(DATA!$J$9:$J$9,DATA!$D$9:$D$9,B71,DATA!$B$9:$B$9,$P$56,DATA!$I$9:$I$9,$B$55)/1000</f>
        <v>0</v>
      </c>
      <c r="Q71" s="150">
        <f>SUMIFS(DATA!$J$9:$J$9,DATA!$D$9:$D$9,B71,DATA!$B$9:$B$9,$Q$56,DATA!$I$9:$I$9,$B$55)/1000</f>
        <v>0</v>
      </c>
      <c r="R71" s="150">
        <f>SUMIFS(DATA!$J$9:$J$9,DATA!$D$9:$D$9,B71,DATA!$B$9:$B$9,$R$56,DATA!$I$9:$I$9,$B$55)/1000</f>
        <v>0</v>
      </c>
      <c r="S71" s="150">
        <f>SUMIFS(DATA!$J$9:$J$9,DATA!$D$9:$D$9,B71,DATA!$B$9:$B$9,$S$56,DATA!$I$9:$I$9,$B$55)/1000</f>
        <v>0</v>
      </c>
      <c r="T71" s="150">
        <f>SUMIFS(DATA!$J$9:$J$9,DATA!$D$9:$D$9,B71,DATA!$B$9:$B$9,$T$56,DATA!$I$9:$I$9,$B$55)/1000</f>
        <v>0</v>
      </c>
      <c r="U71" s="150">
        <f>SUMIFS(DATA!$J$9:$J$9,DATA!$D$9:$D$9,B71,DATA!$B$9:$B$9,$U$56,DATA!$I$9:$I$9,$B$55)/1000</f>
        <v>0</v>
      </c>
      <c r="V71" s="150">
        <f>SUMIFS(DATA!$J$9:$J$9,DATA!$D$9:$D$9,B71,DATA!$B$9:$B$9,$V$56,DATA!$I$9:$I$9,$B$55)/1000</f>
        <v>0</v>
      </c>
      <c r="W71" s="150">
        <f>SUMIFS(DATA!$J$9:$J$9,DATA!$D$9:$D$9,B71,DATA!$B$9:$B$9,$W$56,DATA!$I$9:$I$9,$B$55)/1000</f>
        <v>0</v>
      </c>
      <c r="X71" s="150">
        <f>SUMIFS(DATA!$J$9:$J$9,DATA!$D$9:$D$9,B71,DATA!$B$9:$B$9,$X$56,DATA!$I$9:$I$9,$B$55)/1000</f>
        <v>0</v>
      </c>
      <c r="Y71" s="150">
        <f>SUMIFS(DATA!$J$9:$J$9,DATA!$D$9:$D$9,B71,DATA!$B$9:$B$9,$Y$56,DATA!$I$9:$I$9,$B$55)/1000</f>
        <v>0</v>
      </c>
      <c r="Z71" s="150">
        <f>SUMIFS(DATA!$J$9:$J$9,DATA!$D$9:$D$9,B71,DATA!$B$9:$B$9,$Z$56,DATA!$I$9:$I$9,$B$55)/1000</f>
        <v>0</v>
      </c>
      <c r="AA71" s="150">
        <f>SUMIFS(DATA!$J$9:$J$9,DATA!$D$9:$D$9,B71,DATA!$B$9:$B$9,$AA$56,DATA!$I$9:$I$9,$B$55)/1000</f>
        <v>0</v>
      </c>
      <c r="AB71" s="150">
        <f>SUMIFS(DATA!$J$9:$J$9,DATA!$D$9:$D$9,B71,DATA!$B$9:$B$9,$AB$56,DATA!$I$9:$I$9,$B$55)/1000</f>
        <v>0</v>
      </c>
      <c r="AC71" s="150">
        <f>SUMIFS(DATA!$J$9:$J$9,DATA!$D$9:$D$9,B71,DATA!$B$9:$B$9,$AC$56,DATA!$I$9:$I$9,$B$55)/1000</f>
        <v>0</v>
      </c>
      <c r="AD71" s="150">
        <f>SUMIFS(DATA!$J$9:$J$9,DATA!$D$9:$D$9,B71,DATA!$B$9:$B$9,$AD$56,DATA!$I$9:$I$9,$B$55)/1000</f>
        <v>0</v>
      </c>
      <c r="AE71" s="150">
        <f>SUMIFS(DATA!$J$9:$J$9,DATA!$D$9:$D$9,B71,DATA!$B$9:$B$9,$AE$56,DATA!$I$9:$I$9,$B$55)/1000</f>
        <v>0</v>
      </c>
      <c r="AF71" s="150">
        <f>SUMIFS(DATA!$J$9:$J$9,DATA!$D$9:$D$9,B71,DATA!$B$9:$B$9,$AF$56,DATA!$I$9:$I$9,$B$55)/1000</f>
        <v>0</v>
      </c>
      <c r="AG71" s="150">
        <f>SUMIFS(DATA!$J$9:$J$9,DATA!$D$9:$D$9,B71,DATA!$B$9:$B$9,$AG$56,DATA!$I$9:$I$9,$B$55)/1000</f>
        <v>0</v>
      </c>
      <c r="AH71" s="150">
        <f>SUMIFS(DATA!$J$9:$J$9,DATA!$D$9:$D$9,B71,DATA!$B$9:$B$9,$AH$56,DATA!$I$9:$I$9,$B$55)/1000</f>
        <v>0</v>
      </c>
      <c r="AI71" s="150">
        <f>SUMIFS(DATA!$J$9:$J$9,DATA!$D$9:$D$9,B71,DATA!$B$9:$B$9,$AI$56,DATA!$I$9:$I$9,$B$55)/1000</f>
        <v>0</v>
      </c>
      <c r="AJ71" s="150">
        <f>SUMIFS(DATA!$J$9:$J$9,DATA!$D$9:$D$9,B71,DATA!$B$9:$B$9,$AJ$56,DATA!$I$9:$I$9,$B$55)/1000</f>
        <v>0</v>
      </c>
      <c r="AK71" s="150">
        <f>SUMIFS(DATA!$J$9:$J$9,DATA!$D$9:$D$9,B71,DATA!$B$9:$B$9,$AK$56,DATA!$I$9:$I$9,$B$55)/1000</f>
        <v>0</v>
      </c>
      <c r="AL71" s="150">
        <f>SUMIFS(DATA!$J$9:$J$9,DATA!$D$9:$D$9,B71,DATA!$B$9:$B$9,$AL$56,DATA!$I$9:$I$9,$B$55)/1000</f>
        <v>0</v>
      </c>
      <c r="AM71" s="150">
        <f>SUMIFS(DATA!$J$9:$J$9,DATA!$D$9:$D$9,B71,DATA!$B$9:$B$9,$AM$56,DATA!$I$9:$I$9,$B$55)/1000</f>
        <v>0</v>
      </c>
      <c r="AN71" s="150">
        <f>SUMIFS(DATA!$J$9:$J$9,DATA!$D$9:$D$9,B71,DATA!$B$9:$B$9,$AN$56,DATA!$I$9:$I$9,$B$55)/1000</f>
        <v>0</v>
      </c>
      <c r="AP71" s="150">
        <f t="shared" si="19"/>
        <v>0</v>
      </c>
    </row>
    <row r="72" spans="2:42" x14ac:dyDescent="0.25">
      <c r="B72" s="205" t="s">
        <v>136</v>
      </c>
      <c r="C72" s="150">
        <f>SUMIFS(DATA!$J$9:$J$9,DATA!$D$9:$D$9,B72,DATA!$B$9:$B$9,$C$56,DATA!$I$9:$I$9,$B$55)/1000</f>
        <v>0</v>
      </c>
      <c r="D72" s="150">
        <f>SUMIFS(DATA!$J$9:$J$9,DATA!$D$9:$D$9,B72,DATA!$B$9:$B$9,$D$56,DATA!$I$9:$I$9,$B$55)/1000</f>
        <v>0</v>
      </c>
      <c r="E72" s="150">
        <f>SUMIFS(DATA!$J$9:$J$9,DATA!$D$9:$D$9,B72,DATA!$B$9:$B$9,$E$56,DATA!$I$9:$I$9,$B$55)/1000</f>
        <v>0</v>
      </c>
      <c r="F72" s="150">
        <f>SUMIFS(DATA!$J$9:$J$9,DATA!$D$9:$D$9,B72,DATA!$B$9:$B$9,$F$56,DATA!$I$9:$I$9,$B$55)/1000</f>
        <v>0</v>
      </c>
      <c r="G72" s="150">
        <f>SUMIFS(DATA!$J$9:$J$9,DATA!$D$9:$D$9,B72,DATA!$B$9:$B$9,$G$56,DATA!$I$9:$I$9,$B$55)/1000</f>
        <v>0</v>
      </c>
      <c r="H72" s="150">
        <f>SUMIFS(DATA!$J$9:$J$9,DATA!$D$9:$D$9,B72,DATA!$B$9:$B$9,$H$56,DATA!$I$9:$I$9,$B$55)/1000</f>
        <v>0</v>
      </c>
      <c r="I72" s="150">
        <f>SUMIFS(DATA!$J$9:$J$9,DATA!$D$9:$D$9,B72,DATA!$B$9:$B$9,$I$56,DATA!$I$9:$I$9,$B$55)/1000</f>
        <v>0</v>
      </c>
      <c r="J72" s="150">
        <f>SUMIFS(DATA!$J$9:$J$9,DATA!$D$9:$D$9,B72,DATA!$B$9:$B$9,$J$56,DATA!$I$9:$I$9,$B$55)/1000</f>
        <v>0</v>
      </c>
      <c r="K72" s="150">
        <f>SUMIFS(DATA!$J$9:$J$9,DATA!$D$9:$D$9,B72,DATA!$B$9:$B$9,$K$56,DATA!$I$9:$I$9,$B$55)/1000</f>
        <v>0</v>
      </c>
      <c r="L72" s="150">
        <f>SUMIFS(DATA!$J$9:$J$9,DATA!$D$9:$D$9,B72,DATA!$B$9:$B$9,$L$56,DATA!$I$9:$I$9,$B$55)/1000</f>
        <v>0</v>
      </c>
      <c r="M72" s="150">
        <f>SUMIFS(DATA!$J$9:$J$9,DATA!$D$9:$D$9,B72,DATA!$B$9:$B$9,$M$56,DATA!$I$9:$I$9,$B$55)/1000</f>
        <v>0</v>
      </c>
      <c r="N72" s="150">
        <f>SUMIFS(DATA!$J$9:$J$9,DATA!$D$9:$D$9,B72,DATA!$B$9:$B$9,$N$56,DATA!$I$9:$I$9,$B$55)/1000</f>
        <v>0</v>
      </c>
      <c r="O72" s="150">
        <f>SUMIFS(DATA!$J$9:$J$9,DATA!$D$9:$D$9,B72,DATA!$B$9:$B$9,$O$56,DATA!$I$9:$I$9,$B$55)/1000</f>
        <v>0</v>
      </c>
      <c r="P72" s="150">
        <f>SUMIFS(DATA!$J$9:$J$9,DATA!$D$9:$D$9,B72,DATA!$B$9:$B$9,$P$56,DATA!$I$9:$I$9,$B$55)/1000</f>
        <v>0</v>
      </c>
      <c r="Q72" s="150">
        <f>SUMIFS(DATA!$J$9:$J$9,DATA!$D$9:$D$9,B72,DATA!$B$9:$B$9,$Q$56,DATA!$I$9:$I$9,$B$55)/1000</f>
        <v>0</v>
      </c>
      <c r="R72" s="150">
        <f>SUMIFS(DATA!$J$9:$J$9,DATA!$D$9:$D$9,B72,DATA!$B$9:$B$9,$R$56,DATA!$I$9:$I$9,$B$55)/1000</f>
        <v>0</v>
      </c>
      <c r="S72" s="150">
        <f>SUMIFS(DATA!$J$9:$J$9,DATA!$D$9:$D$9,B72,DATA!$B$9:$B$9,$S$56,DATA!$I$9:$I$9,$B$55)/1000</f>
        <v>0</v>
      </c>
      <c r="T72" s="150">
        <f>SUMIFS(DATA!$J$9:$J$9,DATA!$D$9:$D$9,B72,DATA!$B$9:$B$9,$T$56,DATA!$I$9:$I$9,$B$55)/1000</f>
        <v>0</v>
      </c>
      <c r="U72" s="150">
        <f>SUMIFS(DATA!$J$9:$J$9,DATA!$D$9:$D$9,B72,DATA!$B$9:$B$9,$U$56,DATA!$I$9:$I$9,$B$55)/1000</f>
        <v>0</v>
      </c>
      <c r="V72" s="150">
        <f>SUMIFS(DATA!$J$9:$J$9,DATA!$D$9:$D$9,B72,DATA!$B$9:$B$9,$V$56,DATA!$I$9:$I$9,$B$55)/1000</f>
        <v>0</v>
      </c>
      <c r="W72" s="150">
        <f>SUMIFS(DATA!$J$9:$J$9,DATA!$D$9:$D$9,B72,DATA!$B$9:$B$9,$W$56,DATA!$I$9:$I$9,$B$55)/1000</f>
        <v>0</v>
      </c>
      <c r="X72" s="150">
        <f>SUMIFS(DATA!$J$9:$J$9,DATA!$D$9:$D$9,B72,DATA!$B$9:$B$9,$X$56,DATA!$I$9:$I$9,$B$55)/1000</f>
        <v>0</v>
      </c>
      <c r="Y72" s="150">
        <f>SUMIFS(DATA!$J$9:$J$9,DATA!$D$9:$D$9,B72,DATA!$B$9:$B$9,$Y$56,DATA!$I$9:$I$9,$B$55)/1000</f>
        <v>0</v>
      </c>
      <c r="Z72" s="150">
        <f>SUMIFS(DATA!$J$9:$J$9,DATA!$D$9:$D$9,B72,DATA!$B$9:$B$9,$Z$56,DATA!$I$9:$I$9,$B$55)/1000</f>
        <v>0</v>
      </c>
      <c r="AA72" s="150">
        <f>SUMIFS(DATA!$J$9:$J$9,DATA!$D$9:$D$9,B72,DATA!$B$9:$B$9,$AA$56,DATA!$I$9:$I$9,$B$55)/1000</f>
        <v>0</v>
      </c>
      <c r="AB72" s="150">
        <f>SUMIFS(DATA!$J$9:$J$9,DATA!$D$9:$D$9,B72,DATA!$B$9:$B$9,$AB$56,DATA!$I$9:$I$9,$B$55)/1000</f>
        <v>0</v>
      </c>
      <c r="AC72" s="150">
        <f>SUMIFS(DATA!$J$9:$J$9,DATA!$D$9:$D$9,B72,DATA!$B$9:$B$9,$AC$56,DATA!$I$9:$I$9,$B$55)/1000</f>
        <v>0</v>
      </c>
      <c r="AD72" s="150">
        <f>SUMIFS(DATA!$J$9:$J$9,DATA!$D$9:$D$9,B72,DATA!$B$9:$B$9,$AD$56,DATA!$I$9:$I$9,$B$55)/1000</f>
        <v>0</v>
      </c>
      <c r="AE72" s="150">
        <f>SUMIFS(DATA!$J$9:$J$9,DATA!$D$9:$D$9,B72,DATA!$B$9:$B$9,$AE$56,DATA!$I$9:$I$9,$B$55)/1000</f>
        <v>0</v>
      </c>
      <c r="AF72" s="150">
        <f>SUMIFS(DATA!$J$9:$J$9,DATA!$D$9:$D$9,B72,DATA!$B$9:$B$9,$AF$56,DATA!$I$9:$I$9,$B$55)/1000</f>
        <v>0</v>
      </c>
      <c r="AG72" s="150">
        <f>SUMIFS(DATA!$J$9:$J$9,DATA!$D$9:$D$9,B72,DATA!$B$9:$B$9,$AG$56,DATA!$I$9:$I$9,$B$55)/1000</f>
        <v>0</v>
      </c>
      <c r="AH72" s="150">
        <f>SUMIFS(DATA!$J$9:$J$9,DATA!$D$9:$D$9,B72,DATA!$B$9:$B$9,$AH$56,DATA!$I$9:$I$9,$B$55)/1000</f>
        <v>0</v>
      </c>
      <c r="AI72" s="150">
        <f>SUMIFS(DATA!$J$9:$J$9,DATA!$D$9:$D$9,B72,DATA!$B$9:$B$9,$AI$56,DATA!$I$9:$I$9,$B$55)/1000</f>
        <v>0</v>
      </c>
      <c r="AJ72" s="150">
        <f>SUMIFS(DATA!$J$9:$J$9,DATA!$D$9:$D$9,B72,DATA!$B$9:$B$9,$AJ$56,DATA!$I$9:$I$9,$B$55)/1000</f>
        <v>0</v>
      </c>
      <c r="AK72" s="150">
        <f>SUMIFS(DATA!$J$9:$J$9,DATA!$D$9:$D$9,B72,DATA!$B$9:$B$9,$AK$56,DATA!$I$9:$I$9,$B$55)/1000</f>
        <v>0</v>
      </c>
      <c r="AL72" s="150">
        <f>SUMIFS(DATA!$J$9:$J$9,DATA!$D$9:$D$9,B72,DATA!$B$9:$B$9,$AL$56,DATA!$I$9:$I$9,$B$55)/1000</f>
        <v>0</v>
      </c>
      <c r="AM72" s="150">
        <f>SUMIFS(DATA!$J$9:$J$9,DATA!$D$9:$D$9,B72,DATA!$B$9:$B$9,$AM$56,DATA!$I$9:$I$9,$B$55)/1000</f>
        <v>0</v>
      </c>
      <c r="AN72" s="150">
        <f>SUMIFS(DATA!$J$9:$J$9,DATA!$D$9:$D$9,B72,DATA!$B$9:$B$9,$AN$56,DATA!$I$9:$I$9,$B$55)/1000</f>
        <v>0</v>
      </c>
      <c r="AP72" s="150">
        <f t="shared" si="19"/>
        <v>0</v>
      </c>
    </row>
    <row r="73" spans="2:42" x14ac:dyDescent="0.25">
      <c r="B73" s="205" t="s">
        <v>137</v>
      </c>
      <c r="C73" s="150">
        <f>SUMIFS(DATA!$J$9:$J$9,DATA!$D$9:$D$9,B73,DATA!$B$9:$B$9,$C$56,DATA!$I$9:$I$9,$B$55)/1000</f>
        <v>0</v>
      </c>
      <c r="D73" s="150">
        <f>SUMIFS(DATA!$J$9:$J$9,DATA!$D$9:$D$9,B73,DATA!$B$9:$B$9,$D$56,DATA!$I$9:$I$9,$B$55)/1000</f>
        <v>0</v>
      </c>
      <c r="E73" s="150">
        <f>SUMIFS(DATA!$J$9:$J$9,DATA!$D$9:$D$9,B73,DATA!$B$9:$B$9,$E$56,DATA!$I$9:$I$9,$B$55)/1000</f>
        <v>0</v>
      </c>
      <c r="F73" s="150">
        <f>SUMIFS(DATA!$J$9:$J$9,DATA!$D$9:$D$9,B73,DATA!$B$9:$B$9,$F$56,DATA!$I$9:$I$9,$B$55)/1000</f>
        <v>0</v>
      </c>
      <c r="G73" s="150">
        <f>SUMIFS(DATA!$J$9:$J$9,DATA!$D$9:$D$9,B73,DATA!$B$9:$B$9,$G$56,DATA!$I$9:$I$9,$B$55)/1000</f>
        <v>0</v>
      </c>
      <c r="H73" s="150">
        <f>SUMIFS(DATA!$J$9:$J$9,DATA!$D$9:$D$9,B73,DATA!$B$9:$B$9,$H$56,DATA!$I$9:$I$9,$B$55)/1000</f>
        <v>0</v>
      </c>
      <c r="I73" s="150">
        <f>SUMIFS(DATA!$J$9:$J$9,DATA!$D$9:$D$9,B73,DATA!$B$9:$B$9,$I$56,DATA!$I$9:$I$9,$B$55)/1000</f>
        <v>0</v>
      </c>
      <c r="J73" s="150">
        <f>SUMIFS(DATA!$J$9:$J$9,DATA!$D$9:$D$9,B73,DATA!$B$9:$B$9,$J$56,DATA!$I$9:$I$9,$B$55)/1000</f>
        <v>0</v>
      </c>
      <c r="K73" s="150">
        <f>SUMIFS(DATA!$J$9:$J$9,DATA!$D$9:$D$9,B73,DATA!$B$9:$B$9,$K$56,DATA!$I$9:$I$9,$B$55)/1000</f>
        <v>0</v>
      </c>
      <c r="L73" s="150">
        <f>SUMIFS(DATA!$J$9:$J$9,DATA!$D$9:$D$9,B73,DATA!$B$9:$B$9,$L$56,DATA!$I$9:$I$9,$B$55)/1000</f>
        <v>0</v>
      </c>
      <c r="M73" s="150">
        <f>SUMIFS(DATA!$J$9:$J$9,DATA!$D$9:$D$9,B73,DATA!$B$9:$B$9,$M$56,DATA!$I$9:$I$9,$B$55)/1000</f>
        <v>0</v>
      </c>
      <c r="N73" s="150">
        <f>SUMIFS(DATA!$J$9:$J$9,DATA!$D$9:$D$9,B73,DATA!$B$9:$B$9,$N$56,DATA!$I$9:$I$9,$B$55)/1000</f>
        <v>0</v>
      </c>
      <c r="O73" s="150">
        <f>SUMIFS(DATA!$J$9:$J$9,DATA!$D$9:$D$9,B73,DATA!$B$9:$B$9,$O$56,DATA!$I$9:$I$9,$B$55)/1000</f>
        <v>0</v>
      </c>
      <c r="P73" s="150">
        <f>SUMIFS(DATA!$J$9:$J$9,DATA!$D$9:$D$9,B73,DATA!$B$9:$B$9,$P$56,DATA!$I$9:$I$9,$B$55)/1000</f>
        <v>0</v>
      </c>
      <c r="Q73" s="150">
        <f>SUMIFS(DATA!$J$9:$J$9,DATA!$D$9:$D$9,B73,DATA!$B$9:$B$9,$Q$56,DATA!$I$9:$I$9,$B$55)/1000</f>
        <v>0</v>
      </c>
      <c r="R73" s="150">
        <f>SUMIFS(DATA!$J$9:$J$9,DATA!$D$9:$D$9,B73,DATA!$B$9:$B$9,$R$56,DATA!$I$9:$I$9,$B$55)/1000</f>
        <v>0</v>
      </c>
      <c r="S73" s="150">
        <f>SUMIFS(DATA!$J$9:$J$9,DATA!$D$9:$D$9,B73,DATA!$B$9:$B$9,$S$56,DATA!$I$9:$I$9,$B$55)/1000</f>
        <v>0</v>
      </c>
      <c r="T73" s="150">
        <f>SUMIFS(DATA!$J$9:$J$9,DATA!$D$9:$D$9,B73,DATA!$B$9:$B$9,$T$56,DATA!$I$9:$I$9,$B$55)/1000</f>
        <v>0</v>
      </c>
      <c r="U73" s="150">
        <f>SUMIFS(DATA!$J$9:$J$9,DATA!$D$9:$D$9,B73,DATA!$B$9:$B$9,$U$56,DATA!$I$9:$I$9,$B$55)/1000</f>
        <v>0</v>
      </c>
      <c r="V73" s="150">
        <f>SUMIFS(DATA!$J$9:$J$9,DATA!$D$9:$D$9,B73,DATA!$B$9:$B$9,$V$56,DATA!$I$9:$I$9,$B$55)/1000</f>
        <v>0</v>
      </c>
      <c r="W73" s="150">
        <f>SUMIFS(DATA!$J$9:$J$9,DATA!$D$9:$D$9,B73,DATA!$B$9:$B$9,$W$56,DATA!$I$9:$I$9,$B$55)/1000</f>
        <v>0</v>
      </c>
      <c r="X73" s="150">
        <f>SUMIFS(DATA!$J$9:$J$9,DATA!$D$9:$D$9,B73,DATA!$B$9:$B$9,$X$56,DATA!$I$9:$I$9,$B$55)/1000</f>
        <v>0</v>
      </c>
      <c r="Y73" s="150">
        <f>SUMIFS(DATA!$J$9:$J$9,DATA!$D$9:$D$9,B73,DATA!$B$9:$B$9,$Y$56,DATA!$I$9:$I$9,$B$55)/1000</f>
        <v>0</v>
      </c>
      <c r="Z73" s="150">
        <f>SUMIFS(DATA!$J$9:$J$9,DATA!$D$9:$D$9,B73,DATA!$B$9:$B$9,$Z$56,DATA!$I$9:$I$9,$B$55)/1000</f>
        <v>0</v>
      </c>
      <c r="AA73" s="150">
        <f>SUMIFS(DATA!$J$9:$J$9,DATA!$D$9:$D$9,B73,DATA!$B$9:$B$9,$AA$56,DATA!$I$9:$I$9,$B$55)/1000</f>
        <v>0</v>
      </c>
      <c r="AB73" s="150">
        <f>SUMIFS(DATA!$J$9:$J$9,DATA!$D$9:$D$9,B73,DATA!$B$9:$B$9,$AB$56,DATA!$I$9:$I$9,$B$55)/1000</f>
        <v>0</v>
      </c>
      <c r="AC73" s="150">
        <f>SUMIFS(DATA!$J$9:$J$9,DATA!$D$9:$D$9,B73,DATA!$B$9:$B$9,$AC$56,DATA!$I$9:$I$9,$B$55)/1000</f>
        <v>0</v>
      </c>
      <c r="AD73" s="150">
        <f>SUMIFS(DATA!$J$9:$J$9,DATA!$D$9:$D$9,B73,DATA!$B$9:$B$9,$AD$56,DATA!$I$9:$I$9,$B$55)/1000</f>
        <v>0</v>
      </c>
      <c r="AE73" s="150">
        <f>SUMIFS(DATA!$J$9:$J$9,DATA!$D$9:$D$9,B73,DATA!$B$9:$B$9,$AE$56,DATA!$I$9:$I$9,$B$55)/1000</f>
        <v>0</v>
      </c>
      <c r="AF73" s="150">
        <f>SUMIFS(DATA!$J$9:$J$9,DATA!$D$9:$D$9,B73,DATA!$B$9:$B$9,$AF$56,DATA!$I$9:$I$9,$B$55)/1000</f>
        <v>0</v>
      </c>
      <c r="AG73" s="150">
        <f>SUMIFS(DATA!$J$9:$J$9,DATA!$D$9:$D$9,B73,DATA!$B$9:$B$9,$AG$56,DATA!$I$9:$I$9,$B$55)/1000</f>
        <v>0</v>
      </c>
      <c r="AH73" s="150">
        <f>SUMIFS(DATA!$J$9:$J$9,DATA!$D$9:$D$9,B73,DATA!$B$9:$B$9,$AH$56,DATA!$I$9:$I$9,$B$55)/1000</f>
        <v>0</v>
      </c>
      <c r="AI73" s="150">
        <f>SUMIFS(DATA!$J$9:$J$9,DATA!$D$9:$D$9,B73,DATA!$B$9:$B$9,$AI$56,DATA!$I$9:$I$9,$B$55)/1000</f>
        <v>0</v>
      </c>
      <c r="AJ73" s="150">
        <f>SUMIFS(DATA!$J$9:$J$9,DATA!$D$9:$D$9,B73,DATA!$B$9:$B$9,$AJ$56,DATA!$I$9:$I$9,$B$55)/1000</f>
        <v>0</v>
      </c>
      <c r="AK73" s="150">
        <f>SUMIFS(DATA!$J$9:$J$9,DATA!$D$9:$D$9,B73,DATA!$B$9:$B$9,$AK$56,DATA!$I$9:$I$9,$B$55)/1000</f>
        <v>0</v>
      </c>
      <c r="AL73" s="150">
        <f>SUMIFS(DATA!$J$9:$J$9,DATA!$D$9:$D$9,B73,DATA!$B$9:$B$9,$AL$56,DATA!$I$9:$I$9,$B$55)/1000</f>
        <v>0</v>
      </c>
      <c r="AM73" s="150">
        <f>SUMIFS(DATA!$J$9:$J$9,DATA!$D$9:$D$9,B73,DATA!$B$9:$B$9,$AM$56,DATA!$I$9:$I$9,$B$55)/1000</f>
        <v>0</v>
      </c>
      <c r="AN73" s="150">
        <f>SUMIFS(DATA!$J$9:$J$9,DATA!$D$9:$D$9,B73,DATA!$B$9:$B$9,$AN$56,DATA!$I$9:$I$9,$B$55)/1000</f>
        <v>0</v>
      </c>
      <c r="AP73" s="150">
        <f t="shared" si="19"/>
        <v>0</v>
      </c>
    </row>
    <row r="74" spans="2:42" x14ac:dyDescent="0.25">
      <c r="B74" s="205" t="s">
        <v>98</v>
      </c>
      <c r="C74" s="150">
        <f>SUMIFS(DATA!$J$9:$J$9,DATA!$D$9:$D$9,B74,DATA!$B$9:$B$9,$C$56,DATA!$I$9:$I$9,$B$55)/1000</f>
        <v>0</v>
      </c>
      <c r="D74" s="150">
        <f>SUMIFS(DATA!$J$9:$J$9,DATA!$D$9:$D$9,B74,DATA!$B$9:$B$9,$D$56,DATA!$I$9:$I$9,$B$55)/1000</f>
        <v>0</v>
      </c>
      <c r="E74" s="150">
        <f>SUMIFS(DATA!$J$9:$J$9,DATA!$D$9:$D$9,B74,DATA!$B$9:$B$9,$E$56,DATA!$I$9:$I$9,$B$55)/1000</f>
        <v>0</v>
      </c>
      <c r="F74" s="150">
        <f>SUMIFS(DATA!$J$9:$J$9,DATA!$D$9:$D$9,B74,DATA!$B$9:$B$9,$F$56,DATA!$I$9:$I$9,$B$55)/1000</f>
        <v>0</v>
      </c>
      <c r="G74" s="150">
        <f>SUMIFS(DATA!$J$9:$J$9,DATA!$D$9:$D$9,B74,DATA!$B$9:$B$9,$G$56,DATA!$I$9:$I$9,$B$55)/1000</f>
        <v>0</v>
      </c>
      <c r="H74" s="150">
        <f>SUMIFS(DATA!$J$9:$J$9,DATA!$D$9:$D$9,B74,DATA!$B$9:$B$9,$H$56,DATA!$I$9:$I$9,$B$55)/1000</f>
        <v>0</v>
      </c>
      <c r="I74" s="150">
        <f>SUMIFS(DATA!$J$9:$J$9,DATA!$D$9:$D$9,B74,DATA!$B$9:$B$9,$I$56,DATA!$I$9:$I$9,$B$55)/1000</f>
        <v>0</v>
      </c>
      <c r="J74" s="150">
        <f>SUMIFS(DATA!$J$9:$J$9,DATA!$D$9:$D$9,B74,DATA!$B$9:$B$9,$J$56,DATA!$I$9:$I$9,$B$55)/1000</f>
        <v>0</v>
      </c>
      <c r="K74" s="150">
        <f>SUMIFS(DATA!$J$9:$J$9,DATA!$D$9:$D$9,B74,DATA!$B$9:$B$9,$K$56,DATA!$I$9:$I$9,$B$55)/1000</f>
        <v>0</v>
      </c>
      <c r="L74" s="150">
        <f>SUMIFS(DATA!$J$9:$J$9,DATA!$D$9:$D$9,B74,DATA!$B$9:$B$9,$L$56,DATA!$I$9:$I$9,$B$55)/1000</f>
        <v>0</v>
      </c>
      <c r="M74" s="150">
        <f>SUMIFS(DATA!$J$9:$J$9,DATA!$D$9:$D$9,B74,DATA!$B$9:$B$9,$M$56,DATA!$I$9:$I$9,$B$55)/1000</f>
        <v>0</v>
      </c>
      <c r="N74" s="150">
        <f>SUMIFS(DATA!$J$9:$J$9,DATA!$D$9:$D$9,B74,DATA!$B$9:$B$9,$N$56,DATA!$I$9:$I$9,$B$55)/1000</f>
        <v>0</v>
      </c>
      <c r="O74" s="150">
        <f>SUMIFS(DATA!$J$9:$J$9,DATA!$D$9:$D$9,B74,DATA!$B$9:$B$9,$O$56,DATA!$I$9:$I$9,$B$55)/1000</f>
        <v>0</v>
      </c>
      <c r="P74" s="150">
        <f>SUMIFS(DATA!$J$9:$J$9,DATA!$D$9:$D$9,B74,DATA!$B$9:$B$9,$P$56,DATA!$I$9:$I$9,$B$55)/1000</f>
        <v>0</v>
      </c>
      <c r="Q74" s="150">
        <f>SUMIFS(DATA!$J$9:$J$9,DATA!$D$9:$D$9,B74,DATA!$B$9:$B$9,$Q$56,DATA!$I$9:$I$9,$B$55)/1000</f>
        <v>0</v>
      </c>
      <c r="R74" s="150">
        <f>SUMIFS(DATA!$J$9:$J$9,DATA!$D$9:$D$9,B74,DATA!$B$9:$B$9,$R$56,DATA!$I$9:$I$9,$B$55)/1000</f>
        <v>0</v>
      </c>
      <c r="S74" s="150">
        <f>SUMIFS(DATA!$J$9:$J$9,DATA!$D$9:$D$9,B74,DATA!$B$9:$B$9,$S$56,DATA!$I$9:$I$9,$B$55)/1000</f>
        <v>0</v>
      </c>
      <c r="T74" s="150">
        <f>SUMIFS(DATA!$J$9:$J$9,DATA!$D$9:$D$9,B74,DATA!$B$9:$B$9,$T$56,DATA!$I$9:$I$9,$B$55)/1000</f>
        <v>0</v>
      </c>
      <c r="U74" s="150">
        <f>SUMIFS(DATA!$J$9:$J$9,DATA!$D$9:$D$9,B74,DATA!$B$9:$B$9,$U$56,DATA!$I$9:$I$9,$B$55)/1000</f>
        <v>0</v>
      </c>
      <c r="V74" s="150">
        <f>SUMIFS(DATA!$J$9:$J$9,DATA!$D$9:$D$9,B74,DATA!$B$9:$B$9,$V$56,DATA!$I$9:$I$9,$B$55)/1000</f>
        <v>0</v>
      </c>
      <c r="W74" s="150">
        <f>SUMIFS(DATA!$J$9:$J$9,DATA!$D$9:$D$9,B74,DATA!$B$9:$B$9,$W$56,DATA!$I$9:$I$9,$B$55)/1000</f>
        <v>0</v>
      </c>
      <c r="X74" s="150">
        <f>SUMIFS(DATA!$J$9:$J$9,DATA!$D$9:$D$9,B74,DATA!$B$9:$B$9,$X$56,DATA!$I$9:$I$9,$B$55)/1000</f>
        <v>0</v>
      </c>
      <c r="Y74" s="150">
        <f>SUMIFS(DATA!$J$9:$J$9,DATA!$D$9:$D$9,B74,DATA!$B$9:$B$9,$Y$56,DATA!$I$9:$I$9,$B$55)/1000</f>
        <v>0</v>
      </c>
      <c r="Z74" s="150">
        <f>SUMIFS(DATA!$J$9:$J$9,DATA!$D$9:$D$9,B74,DATA!$B$9:$B$9,$Z$56,DATA!$I$9:$I$9,$B$55)/1000</f>
        <v>0</v>
      </c>
      <c r="AA74" s="150">
        <f>SUMIFS(DATA!$J$9:$J$9,DATA!$D$9:$D$9,B74,DATA!$B$9:$B$9,$AA$56,DATA!$I$9:$I$9,$B$55)/1000</f>
        <v>0</v>
      </c>
      <c r="AB74" s="150">
        <f>SUMIFS(DATA!$J$9:$J$9,DATA!$D$9:$D$9,B74,DATA!$B$9:$B$9,$AB$56,DATA!$I$9:$I$9,$B$55)/1000</f>
        <v>0</v>
      </c>
      <c r="AC74" s="150">
        <f>SUMIFS(DATA!$J$9:$J$9,DATA!$D$9:$D$9,B74,DATA!$B$9:$B$9,$AC$56,DATA!$I$9:$I$9,$B$55)/1000</f>
        <v>0</v>
      </c>
      <c r="AD74" s="150">
        <f>SUMIFS(DATA!$J$9:$J$9,DATA!$D$9:$D$9,B74,DATA!$B$9:$B$9,$AD$56,DATA!$I$9:$I$9,$B$55)/1000</f>
        <v>0</v>
      </c>
      <c r="AE74" s="150">
        <f>SUMIFS(DATA!$J$9:$J$9,DATA!$D$9:$D$9,B74,DATA!$B$9:$B$9,$AE$56,DATA!$I$9:$I$9,$B$55)/1000</f>
        <v>0</v>
      </c>
      <c r="AF74" s="150">
        <f>SUMIFS(DATA!$J$9:$J$9,DATA!$D$9:$D$9,B74,DATA!$B$9:$B$9,$AF$56,DATA!$I$9:$I$9,$B$55)/1000</f>
        <v>0</v>
      </c>
      <c r="AG74" s="150">
        <f>SUMIFS(DATA!$J$9:$J$9,DATA!$D$9:$D$9,B74,DATA!$B$9:$B$9,$AG$56,DATA!$I$9:$I$9,$B$55)/1000</f>
        <v>0</v>
      </c>
      <c r="AH74" s="150">
        <f>SUMIFS(DATA!$J$9:$J$9,DATA!$D$9:$D$9,B74,DATA!$B$9:$B$9,$AH$56,DATA!$I$9:$I$9,$B$55)/1000</f>
        <v>0</v>
      </c>
      <c r="AI74" s="150">
        <f>SUMIFS(DATA!$J$9:$J$9,DATA!$D$9:$D$9,B74,DATA!$B$9:$B$9,$AI$56,DATA!$I$9:$I$9,$B$55)/1000</f>
        <v>0</v>
      </c>
      <c r="AJ74" s="150">
        <f>SUMIFS(DATA!$J$9:$J$9,DATA!$D$9:$D$9,B74,DATA!$B$9:$B$9,$AJ$56,DATA!$I$9:$I$9,$B$55)/1000</f>
        <v>0</v>
      </c>
      <c r="AK74" s="150">
        <f>SUMIFS(DATA!$J$9:$J$9,DATA!$D$9:$D$9,B74,DATA!$B$9:$B$9,$AK$56,DATA!$I$9:$I$9,$B$55)/1000</f>
        <v>0</v>
      </c>
      <c r="AL74" s="150">
        <f>SUMIFS(DATA!$J$9:$J$9,DATA!$D$9:$D$9,B74,DATA!$B$9:$B$9,$AL$56,DATA!$I$9:$I$9,$B$55)/1000</f>
        <v>0</v>
      </c>
      <c r="AM74" s="150">
        <f>SUMIFS(DATA!$J$9:$J$9,DATA!$D$9:$D$9,B74,DATA!$B$9:$B$9,$AM$56,DATA!$I$9:$I$9,$B$55)/1000</f>
        <v>0</v>
      </c>
      <c r="AN74" s="150">
        <f>SUMIFS(DATA!$J$9:$J$9,DATA!$D$9:$D$9,B74,DATA!$B$9:$B$9,$AN$56,DATA!$I$9:$I$9,$B$55)/1000</f>
        <v>0</v>
      </c>
      <c r="AP74" s="150">
        <f t="shared" si="19"/>
        <v>0</v>
      </c>
    </row>
    <row r="75" spans="2:42" x14ac:dyDescent="0.25">
      <c r="B75" s="205" t="s">
        <v>169</v>
      </c>
      <c r="C75" s="150">
        <f>SUMIFS(DATA!$J$9:$J$9,DATA!$D$9:$D$9,B75,DATA!$B$9:$B$9,$C$56,DATA!$I$9:$I$9,$B$55)/1000</f>
        <v>0</v>
      </c>
      <c r="D75" s="150">
        <f>SUMIFS(DATA!$J$9:$J$9,DATA!$D$9:$D$9,B75,DATA!$B$9:$B$9,$D$56,DATA!$I$9:$I$9,$B$55)/1000</f>
        <v>0</v>
      </c>
      <c r="E75" s="150">
        <f>SUMIFS(DATA!$J$9:$J$9,DATA!$D$9:$D$9,B75,DATA!$B$9:$B$9,$E$56,DATA!$I$9:$I$9,$B$55)/1000</f>
        <v>0</v>
      </c>
      <c r="F75" s="150">
        <f>SUMIFS(DATA!$J$9:$J$9,DATA!$D$9:$D$9,B75,DATA!$B$9:$B$9,$F$56,DATA!$I$9:$I$9,$B$55)/1000</f>
        <v>0</v>
      </c>
      <c r="G75" s="150">
        <f>SUMIFS(DATA!$J$9:$J$9,DATA!$D$9:$D$9,B75,DATA!$B$9:$B$9,$G$56,DATA!$I$9:$I$9,$B$55)/1000</f>
        <v>0</v>
      </c>
      <c r="H75" s="150">
        <f>SUMIFS(DATA!$J$9:$J$9,DATA!$D$9:$D$9,B75,DATA!$B$9:$B$9,$H$56,DATA!$I$9:$I$9,$B$55)/1000</f>
        <v>0</v>
      </c>
      <c r="I75" s="150">
        <f>SUMIFS(DATA!$J$9:$J$9,DATA!$D$9:$D$9,B75,DATA!$B$9:$B$9,$I$56,DATA!$I$9:$I$9,$B$55)/1000</f>
        <v>0</v>
      </c>
      <c r="J75" s="150">
        <f>SUMIFS(DATA!$J$9:$J$9,DATA!$D$9:$D$9,B75,DATA!$B$9:$B$9,$J$56,DATA!$I$9:$I$9,$B$55)/1000</f>
        <v>0</v>
      </c>
      <c r="K75" s="150">
        <f>SUMIFS(DATA!$J$9:$J$9,DATA!$D$9:$D$9,B75,DATA!$B$9:$B$9,$K$56,DATA!$I$9:$I$9,$B$55)/1000</f>
        <v>0</v>
      </c>
      <c r="L75" s="150">
        <f>SUMIFS(DATA!$J$9:$J$9,DATA!$D$9:$D$9,B75,DATA!$B$9:$B$9,$L$56,DATA!$I$9:$I$9,$B$55)/1000</f>
        <v>0</v>
      </c>
      <c r="M75" s="150">
        <f>SUMIFS(DATA!$J$9:$J$9,DATA!$D$9:$D$9,B75,DATA!$B$9:$B$9,$M$56,DATA!$I$9:$I$9,$B$55)/1000</f>
        <v>0</v>
      </c>
      <c r="N75" s="150">
        <f>SUMIFS(DATA!$J$9:$J$9,DATA!$D$9:$D$9,B75,DATA!$B$9:$B$9,$N$56,DATA!$I$9:$I$9,$B$55)/1000</f>
        <v>0</v>
      </c>
      <c r="O75" s="150">
        <f>SUMIFS(DATA!$J$9:$J$9,DATA!$D$9:$D$9,B75,DATA!$B$9:$B$9,$O$56,DATA!$I$9:$I$9,$B$55)/1000</f>
        <v>0</v>
      </c>
      <c r="P75" s="150">
        <f>SUMIFS(DATA!$J$9:$J$9,DATA!$D$9:$D$9,B75,DATA!$B$9:$B$9,$P$56,DATA!$I$9:$I$9,$B$55)/1000</f>
        <v>0</v>
      </c>
      <c r="Q75" s="150">
        <f>SUMIFS(DATA!$J$9:$J$9,DATA!$D$9:$D$9,B75,DATA!$B$9:$B$9,$Q$56,DATA!$I$9:$I$9,$B$55)/1000</f>
        <v>0</v>
      </c>
      <c r="R75" s="150">
        <f>SUMIFS(DATA!$J$9:$J$9,DATA!$D$9:$D$9,B75,DATA!$B$9:$B$9,$R$56,DATA!$I$9:$I$9,$B$55)/1000</f>
        <v>0</v>
      </c>
      <c r="S75" s="150">
        <f>SUMIFS(DATA!$J$9:$J$9,DATA!$D$9:$D$9,B75,DATA!$B$9:$B$9,$S$56,DATA!$I$9:$I$9,$B$55)/1000</f>
        <v>0</v>
      </c>
      <c r="T75" s="150">
        <f>SUMIFS(DATA!$J$9:$J$9,DATA!$D$9:$D$9,B75,DATA!$B$9:$B$9,$T$56,DATA!$I$9:$I$9,$B$55)/1000</f>
        <v>0</v>
      </c>
      <c r="U75" s="150">
        <f>SUMIFS(DATA!$J$9:$J$9,DATA!$D$9:$D$9,B75,DATA!$B$9:$B$9,$U$56,DATA!$I$9:$I$9,$B$55)/1000</f>
        <v>0</v>
      </c>
      <c r="V75" s="150">
        <f>SUMIFS(DATA!$J$9:$J$9,DATA!$D$9:$D$9,B75,DATA!$B$9:$B$9,$V$56,DATA!$I$9:$I$9,$B$55)/1000</f>
        <v>0</v>
      </c>
      <c r="W75" s="150">
        <f>SUMIFS(DATA!$J$9:$J$9,DATA!$D$9:$D$9,B75,DATA!$B$9:$B$9,$W$56,DATA!$I$9:$I$9,$B$55)/1000</f>
        <v>0</v>
      </c>
      <c r="X75" s="150">
        <f>SUMIFS(DATA!$J$9:$J$9,DATA!$D$9:$D$9,B75,DATA!$B$9:$B$9,$X$56,DATA!$I$9:$I$9,$B$55)/1000</f>
        <v>0</v>
      </c>
      <c r="Y75" s="150">
        <f>SUMIFS(DATA!$J$9:$J$9,DATA!$D$9:$D$9,B75,DATA!$B$9:$B$9,$Y$56,DATA!$I$9:$I$9,$B$55)/1000</f>
        <v>0</v>
      </c>
      <c r="Z75" s="150">
        <f>SUMIFS(DATA!$J$9:$J$9,DATA!$D$9:$D$9,B75,DATA!$B$9:$B$9,$Z$56,DATA!$I$9:$I$9,$B$55)/1000</f>
        <v>0</v>
      </c>
      <c r="AA75" s="150">
        <f>SUMIFS(DATA!$J$9:$J$9,DATA!$D$9:$D$9,B75,DATA!$B$9:$B$9,$AA$56,DATA!$I$9:$I$9,$B$55)/1000</f>
        <v>0</v>
      </c>
      <c r="AB75" s="150">
        <f>SUMIFS(DATA!$J$9:$J$9,DATA!$D$9:$D$9,B75,DATA!$B$9:$B$9,$AB$56,DATA!$I$9:$I$9,$B$55)/1000</f>
        <v>0</v>
      </c>
      <c r="AC75" s="150">
        <f>SUMIFS(DATA!$J$9:$J$9,DATA!$D$9:$D$9,B75,DATA!$B$9:$B$9,$AC$56,DATA!$I$9:$I$9,$B$55)/1000</f>
        <v>0</v>
      </c>
      <c r="AD75" s="150">
        <f>SUMIFS(DATA!$J$9:$J$9,DATA!$D$9:$D$9,B75,DATA!$B$9:$B$9,$AD$56,DATA!$I$9:$I$9,$B$55)/1000</f>
        <v>0</v>
      </c>
      <c r="AE75" s="150">
        <f>SUMIFS(DATA!$J$9:$J$9,DATA!$D$9:$D$9,B75,DATA!$B$9:$B$9,$AE$56,DATA!$I$9:$I$9,$B$55)/1000</f>
        <v>0</v>
      </c>
      <c r="AF75" s="150">
        <f>SUMIFS(DATA!$J$9:$J$9,DATA!$D$9:$D$9,B75,DATA!$B$9:$B$9,$AF$56,DATA!$I$9:$I$9,$B$55)/1000</f>
        <v>0</v>
      </c>
      <c r="AG75" s="150">
        <f>SUMIFS(DATA!$J$9:$J$9,DATA!$D$9:$D$9,B75,DATA!$B$9:$B$9,$AG$56,DATA!$I$9:$I$9,$B$55)/1000</f>
        <v>0</v>
      </c>
      <c r="AH75" s="150">
        <f>SUMIFS(DATA!$J$9:$J$9,DATA!$D$9:$D$9,B75,DATA!$B$9:$B$9,$AH$56,DATA!$I$9:$I$9,$B$55)/1000</f>
        <v>0</v>
      </c>
      <c r="AI75" s="150">
        <f>SUMIFS(DATA!$J$9:$J$9,DATA!$D$9:$D$9,B75,DATA!$B$9:$B$9,$AI$56,DATA!$I$9:$I$9,$B$55)/1000</f>
        <v>0</v>
      </c>
      <c r="AJ75" s="150">
        <f>SUMIFS(DATA!$J$9:$J$9,DATA!$D$9:$D$9,B75,DATA!$B$9:$B$9,$AJ$56,DATA!$I$9:$I$9,$B$55)/1000</f>
        <v>0</v>
      </c>
      <c r="AK75" s="150">
        <f>SUMIFS(DATA!$J$9:$J$9,DATA!$D$9:$D$9,B75,DATA!$B$9:$B$9,$AK$56,DATA!$I$9:$I$9,$B$55)/1000</f>
        <v>0</v>
      </c>
      <c r="AL75" s="150">
        <f>SUMIFS(DATA!$J$9:$J$9,DATA!$D$9:$D$9,B75,DATA!$B$9:$B$9,$AL$56,DATA!$I$9:$I$9,$B$55)/1000</f>
        <v>0</v>
      </c>
      <c r="AM75" s="150">
        <f>SUMIFS(DATA!$J$9:$J$9,DATA!$D$9:$D$9,B75,DATA!$B$9:$B$9,$AM$56,DATA!$I$9:$I$9,$B$55)/1000</f>
        <v>0</v>
      </c>
      <c r="AN75" s="150">
        <f>SUMIFS(DATA!$J$9:$J$9,DATA!$D$9:$D$9,B75,DATA!$B$9:$B$9,$AN$56,DATA!$I$9:$I$9,$B$55)/1000</f>
        <v>0</v>
      </c>
      <c r="AP75" s="150">
        <f t="shared" si="19"/>
        <v>0</v>
      </c>
    </row>
    <row r="76" spans="2:42" x14ac:dyDescent="0.25">
      <c r="B76" s="205" t="s">
        <v>168</v>
      </c>
      <c r="C76" s="150">
        <f>SUMIFS(DATA!$J$9:$J$9,DATA!$D$9:$D$9,B76,DATA!$B$9:$B$9,$C$56,DATA!$I$9:$I$9,$B$55)/1000</f>
        <v>0</v>
      </c>
      <c r="D76" s="150">
        <f>SUMIFS(DATA!$J$9:$J$9,DATA!$D$9:$D$9,B76,DATA!$B$9:$B$9,$D$56,DATA!$I$9:$I$9,$B$55)/1000</f>
        <v>0</v>
      </c>
      <c r="E76" s="150">
        <f>SUMIFS(DATA!$J$9:$J$9,DATA!$D$9:$D$9,B76,DATA!$B$9:$B$9,$E$56,DATA!$I$9:$I$9,$B$55)/1000</f>
        <v>0</v>
      </c>
      <c r="F76" s="150">
        <f>SUMIFS(DATA!$J$9:$J$9,DATA!$D$9:$D$9,B76,DATA!$B$9:$B$9,$F$56,DATA!$I$9:$I$9,$B$55)/1000</f>
        <v>0</v>
      </c>
      <c r="G76" s="150">
        <f>SUMIFS(DATA!$J$9:$J$9,DATA!$D$9:$D$9,B76,DATA!$B$9:$B$9,$G$56,DATA!$I$9:$I$9,$B$55)/1000</f>
        <v>0</v>
      </c>
      <c r="H76" s="150">
        <f>SUMIFS(DATA!$J$9:$J$9,DATA!$D$9:$D$9,B76,DATA!$B$9:$B$9,$H$56,DATA!$I$9:$I$9,$B$55)/1000</f>
        <v>0</v>
      </c>
      <c r="I76" s="150">
        <f>SUMIFS(DATA!$J$9:$J$9,DATA!$D$9:$D$9,B76,DATA!$B$9:$B$9,$I$56,DATA!$I$9:$I$9,$B$55)/1000</f>
        <v>0</v>
      </c>
      <c r="J76" s="150">
        <f>SUMIFS(DATA!$J$9:$J$9,DATA!$D$9:$D$9,B76,DATA!$B$9:$B$9,$J$56,DATA!$I$9:$I$9,$B$55)/1000</f>
        <v>0</v>
      </c>
      <c r="K76" s="150">
        <f>SUMIFS(DATA!$J$9:$J$9,DATA!$D$9:$D$9,B76,DATA!$B$9:$B$9,$K$56,DATA!$I$9:$I$9,$B$55)/1000</f>
        <v>0</v>
      </c>
      <c r="L76" s="150">
        <f>SUMIFS(DATA!$J$9:$J$9,DATA!$D$9:$D$9,B76,DATA!$B$9:$B$9,$L$56,DATA!$I$9:$I$9,$B$55)/1000</f>
        <v>0</v>
      </c>
      <c r="M76" s="150">
        <f>SUMIFS(DATA!$J$9:$J$9,DATA!$D$9:$D$9,B76,DATA!$B$9:$B$9,$M$56,DATA!$I$9:$I$9,$B$55)/1000</f>
        <v>0</v>
      </c>
      <c r="N76" s="150">
        <f>SUMIFS(DATA!$J$9:$J$9,DATA!$D$9:$D$9,B76,DATA!$B$9:$B$9,$N$56,DATA!$I$9:$I$9,$B$55)/1000</f>
        <v>0</v>
      </c>
      <c r="O76" s="150">
        <f>SUMIFS(DATA!$J$9:$J$9,DATA!$D$9:$D$9,B76,DATA!$B$9:$B$9,$O$56,DATA!$I$9:$I$9,$B$55)/1000</f>
        <v>0</v>
      </c>
      <c r="P76" s="150">
        <f>SUMIFS(DATA!$J$9:$J$9,DATA!$D$9:$D$9,B76,DATA!$B$9:$B$9,$P$56,DATA!$I$9:$I$9,$B$55)/1000</f>
        <v>0</v>
      </c>
      <c r="Q76" s="150">
        <f>SUMIFS(DATA!$J$9:$J$9,DATA!$D$9:$D$9,B76,DATA!$B$9:$B$9,$Q$56,DATA!$I$9:$I$9,$B$55)/1000</f>
        <v>0</v>
      </c>
      <c r="R76" s="150">
        <f>SUMIFS(DATA!$J$9:$J$9,DATA!$D$9:$D$9,B76,DATA!$B$9:$B$9,$R$56,DATA!$I$9:$I$9,$B$55)/1000</f>
        <v>0</v>
      </c>
      <c r="S76" s="150">
        <f>SUMIFS(DATA!$J$9:$J$9,DATA!$D$9:$D$9,B76,DATA!$B$9:$B$9,$S$56,DATA!$I$9:$I$9,$B$55)/1000</f>
        <v>0</v>
      </c>
      <c r="T76" s="150">
        <f>SUMIFS(DATA!$J$9:$J$9,DATA!$D$9:$D$9,B76,DATA!$B$9:$B$9,$T$56,DATA!$I$9:$I$9,$B$55)/1000</f>
        <v>0</v>
      </c>
      <c r="U76" s="150">
        <f>SUMIFS(DATA!$J$9:$J$9,DATA!$D$9:$D$9,B76,DATA!$B$9:$B$9,$U$56,DATA!$I$9:$I$9,$B$55)/1000</f>
        <v>0</v>
      </c>
      <c r="V76" s="150">
        <f>SUMIFS(DATA!$J$9:$J$9,DATA!$D$9:$D$9,B76,DATA!$B$9:$B$9,$V$56,DATA!$I$9:$I$9,$B$55)/1000</f>
        <v>0</v>
      </c>
      <c r="W76" s="150">
        <f>SUMIFS(DATA!$J$9:$J$9,DATA!$D$9:$D$9,B76,DATA!$B$9:$B$9,$W$56,DATA!$I$9:$I$9,$B$55)/1000</f>
        <v>0</v>
      </c>
      <c r="X76" s="150">
        <f>SUMIFS(DATA!$J$9:$J$9,DATA!$D$9:$D$9,B76,DATA!$B$9:$B$9,$X$56,DATA!$I$9:$I$9,$B$55)/1000</f>
        <v>0</v>
      </c>
      <c r="Y76" s="150">
        <f>SUMIFS(DATA!$J$9:$J$9,DATA!$D$9:$D$9,B76,DATA!$B$9:$B$9,$Y$56,DATA!$I$9:$I$9,$B$55)/1000</f>
        <v>0</v>
      </c>
      <c r="Z76" s="150">
        <f>SUMIFS(DATA!$J$9:$J$9,DATA!$D$9:$D$9,B76,DATA!$B$9:$B$9,$Z$56,DATA!$I$9:$I$9,$B$55)/1000</f>
        <v>0</v>
      </c>
      <c r="AA76" s="150">
        <f>SUMIFS(DATA!$J$9:$J$9,DATA!$D$9:$D$9,B76,DATA!$B$9:$B$9,$AA$56,DATA!$I$9:$I$9,$B$55)/1000</f>
        <v>0</v>
      </c>
      <c r="AB76" s="150">
        <f>SUMIFS(DATA!$J$9:$J$9,DATA!$D$9:$D$9,B76,DATA!$B$9:$B$9,$AB$56,DATA!$I$9:$I$9,$B$55)/1000</f>
        <v>0</v>
      </c>
      <c r="AC76" s="150">
        <f>SUMIFS(DATA!$J$9:$J$9,DATA!$D$9:$D$9,B76,DATA!$B$9:$B$9,$AC$56,DATA!$I$9:$I$9,$B$55)/1000</f>
        <v>0</v>
      </c>
      <c r="AD76" s="150">
        <f>SUMIFS(DATA!$J$9:$J$9,DATA!$D$9:$D$9,B76,DATA!$B$9:$B$9,$AD$56,DATA!$I$9:$I$9,$B$55)/1000</f>
        <v>0</v>
      </c>
      <c r="AE76" s="150">
        <f>SUMIFS(DATA!$J$9:$J$9,DATA!$D$9:$D$9,B76,DATA!$B$9:$B$9,$AE$56,DATA!$I$9:$I$9,$B$55)/1000</f>
        <v>0</v>
      </c>
      <c r="AF76" s="150">
        <f>SUMIFS(DATA!$J$9:$J$9,DATA!$D$9:$D$9,B76,DATA!$B$9:$B$9,$AF$56,DATA!$I$9:$I$9,$B$55)/1000</f>
        <v>0</v>
      </c>
      <c r="AG76" s="150">
        <f>SUMIFS(DATA!$J$9:$J$9,DATA!$D$9:$D$9,B76,DATA!$B$9:$B$9,$AG$56,DATA!$I$9:$I$9,$B$55)/1000</f>
        <v>0</v>
      </c>
      <c r="AH76" s="150">
        <f>SUMIFS(DATA!$J$9:$J$9,DATA!$D$9:$D$9,B76,DATA!$B$9:$B$9,$AH$56,DATA!$I$9:$I$9,$B$55)/1000</f>
        <v>0</v>
      </c>
      <c r="AI76" s="150">
        <f>SUMIFS(DATA!$J$9:$J$9,DATA!$D$9:$D$9,B76,DATA!$B$9:$B$9,$AI$56,DATA!$I$9:$I$9,$B$55)/1000</f>
        <v>0</v>
      </c>
      <c r="AJ76" s="150">
        <f>SUMIFS(DATA!$J$9:$J$9,DATA!$D$9:$D$9,B76,DATA!$B$9:$B$9,$AJ$56,DATA!$I$9:$I$9,$B$55)/1000</f>
        <v>0</v>
      </c>
      <c r="AK76" s="150">
        <f>SUMIFS(DATA!$J$9:$J$9,DATA!$D$9:$D$9,B76,DATA!$B$9:$B$9,$AK$56,DATA!$I$9:$I$9,$B$55)/1000</f>
        <v>0</v>
      </c>
      <c r="AL76" s="150">
        <f>SUMIFS(DATA!$J$9:$J$9,DATA!$D$9:$D$9,B76,DATA!$B$9:$B$9,$AL$56,DATA!$I$9:$I$9,$B$55)/1000</f>
        <v>0</v>
      </c>
      <c r="AM76" s="150">
        <f>SUMIFS(DATA!$J$9:$J$9,DATA!$D$9:$D$9,B76,DATA!$B$9:$B$9,$AM$56,DATA!$I$9:$I$9,$B$55)/1000</f>
        <v>0</v>
      </c>
      <c r="AN76" s="150">
        <f>SUMIFS(DATA!$J$9:$J$9,DATA!$D$9:$D$9,B76,DATA!$B$9:$B$9,$AN$56,DATA!$I$9:$I$9,$B$55)/1000</f>
        <v>0</v>
      </c>
      <c r="AP76" s="150">
        <f t="shared" si="19"/>
        <v>0</v>
      </c>
    </row>
    <row r="77" spans="2:42" x14ac:dyDescent="0.25">
      <c r="B77" s="205" t="s">
        <v>177</v>
      </c>
      <c r="C77" s="150">
        <f>SUMIFS(DATA!$J$9:$J$9,DATA!$D$9:$D$9,B77,DATA!$B$9:$B$9,$C$56,DATA!$I$9:$I$9,$B$55)/1000</f>
        <v>0</v>
      </c>
      <c r="D77" s="150">
        <f>SUMIFS(DATA!$J$9:$J$9,DATA!$D$9:$D$9,B77,DATA!$B$9:$B$9,$D$56,DATA!$I$9:$I$9,$B$55)/1000</f>
        <v>0</v>
      </c>
      <c r="E77" s="150">
        <f>SUMIFS(DATA!$J$9:$J$9,DATA!$D$9:$D$9,B77,DATA!$B$9:$B$9,$E$56,DATA!$I$9:$I$9,$B$55)/1000</f>
        <v>0</v>
      </c>
      <c r="F77" s="150">
        <f>SUMIFS(DATA!$J$9:$J$9,DATA!$D$9:$D$9,B77,DATA!$B$9:$B$9,$F$56,DATA!$I$9:$I$9,$B$55)/1000</f>
        <v>0</v>
      </c>
      <c r="G77" s="150">
        <f>SUMIFS(DATA!$J$9:$J$9,DATA!$D$9:$D$9,B77,DATA!$B$9:$B$9,$G$56,DATA!$I$9:$I$9,$B$55)/1000</f>
        <v>0</v>
      </c>
      <c r="H77" s="150">
        <f>SUMIFS(DATA!$J$9:$J$9,DATA!$D$9:$D$9,B77,DATA!$B$9:$B$9,$H$56,DATA!$I$9:$I$9,$B$55)/1000</f>
        <v>0</v>
      </c>
      <c r="I77" s="150">
        <f>SUMIFS(DATA!$J$9:$J$9,DATA!$D$9:$D$9,B77,DATA!$B$9:$B$9,$I$56,DATA!$I$9:$I$9,$B$55)/1000</f>
        <v>0</v>
      </c>
      <c r="J77" s="150">
        <f>SUMIFS(DATA!$J$9:$J$9,DATA!$D$9:$D$9,B77,DATA!$B$9:$B$9,$J$56,DATA!$I$9:$I$9,$B$55)/1000</f>
        <v>0</v>
      </c>
      <c r="K77" s="150">
        <f>SUMIFS(DATA!$J$9:$J$9,DATA!$D$9:$D$9,B77,DATA!$B$9:$B$9,$K$56,DATA!$I$9:$I$9,$B$55)/1000</f>
        <v>0</v>
      </c>
      <c r="L77" s="150">
        <f>SUMIFS(DATA!$J$9:$J$9,DATA!$D$9:$D$9,B77,DATA!$B$9:$B$9,$L$56,DATA!$I$9:$I$9,$B$55)/1000</f>
        <v>0</v>
      </c>
      <c r="M77" s="150">
        <f>SUMIFS(DATA!$J$9:$J$9,DATA!$D$9:$D$9,B77,DATA!$B$9:$B$9,$M$56,DATA!$I$9:$I$9,$B$55)/1000</f>
        <v>0</v>
      </c>
      <c r="N77" s="150">
        <f>SUMIFS(DATA!$J$9:$J$9,DATA!$D$9:$D$9,B77,DATA!$B$9:$B$9,$N$56,DATA!$I$9:$I$9,$B$55)/1000</f>
        <v>0</v>
      </c>
      <c r="O77" s="150">
        <f>SUMIFS(DATA!$J$9:$J$9,DATA!$D$9:$D$9,B77,DATA!$B$9:$B$9,$O$56,DATA!$I$9:$I$9,$B$55)/1000</f>
        <v>0</v>
      </c>
      <c r="P77" s="150">
        <f>SUMIFS(DATA!$J$9:$J$9,DATA!$D$9:$D$9,B77,DATA!$B$9:$B$9,$P$56,DATA!$I$9:$I$9,$B$55)/1000</f>
        <v>0</v>
      </c>
      <c r="Q77" s="150">
        <f>SUMIFS(DATA!$J$9:$J$9,DATA!$D$9:$D$9,B77,DATA!$B$9:$B$9,$Q$56,DATA!$I$9:$I$9,$B$55)/1000</f>
        <v>0</v>
      </c>
      <c r="R77" s="150">
        <f>SUMIFS(DATA!$J$9:$J$9,DATA!$D$9:$D$9,B77,DATA!$B$9:$B$9,$R$56,DATA!$I$9:$I$9,$B$55)/1000</f>
        <v>0</v>
      </c>
      <c r="S77" s="150">
        <f>SUMIFS(DATA!$J$9:$J$9,DATA!$D$9:$D$9,B77,DATA!$B$9:$B$9,$S$56,DATA!$I$9:$I$9,$B$55)/1000</f>
        <v>0</v>
      </c>
      <c r="T77" s="150">
        <f>SUMIFS(DATA!$J$9:$J$9,DATA!$D$9:$D$9,B77,DATA!$B$9:$B$9,$T$56,DATA!$I$9:$I$9,$B$55)/1000</f>
        <v>0</v>
      </c>
      <c r="U77" s="150">
        <f>SUMIFS(DATA!$J$9:$J$9,DATA!$D$9:$D$9,B77,DATA!$B$9:$B$9,$U$56,DATA!$I$9:$I$9,$B$55)/1000</f>
        <v>0</v>
      </c>
      <c r="V77" s="150">
        <f>SUMIFS(DATA!$J$9:$J$9,DATA!$D$9:$D$9,B77,DATA!$B$9:$B$9,$V$56,DATA!$I$9:$I$9,$B$55)/1000</f>
        <v>0</v>
      </c>
      <c r="W77" s="150">
        <f>SUMIFS(DATA!$J$9:$J$9,DATA!$D$9:$D$9,B77,DATA!$B$9:$B$9,$W$56,DATA!$I$9:$I$9,$B$55)/1000</f>
        <v>0</v>
      </c>
      <c r="X77" s="150">
        <f>SUMIFS(DATA!$J$9:$J$9,DATA!$D$9:$D$9,B77,DATA!$B$9:$B$9,$X$56,DATA!$I$9:$I$9,$B$55)/1000</f>
        <v>0</v>
      </c>
      <c r="Y77" s="150">
        <f>SUMIFS(DATA!$J$9:$J$9,DATA!$D$9:$D$9,B77,DATA!$B$9:$B$9,$Y$56,DATA!$I$9:$I$9,$B$55)/1000</f>
        <v>0</v>
      </c>
      <c r="Z77" s="150">
        <f>SUMIFS(DATA!$J$9:$J$9,DATA!$D$9:$D$9,B77,DATA!$B$9:$B$9,$Z$56,DATA!$I$9:$I$9,$B$55)/1000</f>
        <v>0</v>
      </c>
      <c r="AA77" s="150">
        <f>SUMIFS(DATA!$J$9:$J$9,DATA!$D$9:$D$9,B77,DATA!$B$9:$B$9,$AA$56,DATA!$I$9:$I$9,$B$55)/1000</f>
        <v>0</v>
      </c>
      <c r="AB77" s="150">
        <f>SUMIFS(DATA!$J$9:$J$9,DATA!$D$9:$D$9,B77,DATA!$B$9:$B$9,$AB$56,DATA!$I$9:$I$9,$B$55)/1000</f>
        <v>0</v>
      </c>
      <c r="AC77" s="150">
        <f>SUMIFS(DATA!$J$9:$J$9,DATA!$D$9:$D$9,B77,DATA!$B$9:$B$9,$AC$56,DATA!$I$9:$I$9,$B$55)/1000</f>
        <v>0</v>
      </c>
      <c r="AD77" s="150">
        <f>SUMIFS(DATA!$J$9:$J$9,DATA!$D$9:$D$9,B77,DATA!$B$9:$B$9,$AD$56,DATA!$I$9:$I$9,$B$55)/1000</f>
        <v>0</v>
      </c>
      <c r="AE77" s="150">
        <f>SUMIFS(DATA!$J$9:$J$9,DATA!$D$9:$D$9,B77,DATA!$B$9:$B$9,$AE$56,DATA!$I$9:$I$9,$B$55)/1000</f>
        <v>0</v>
      </c>
      <c r="AF77" s="150">
        <f>SUMIFS(DATA!$J$9:$J$9,DATA!$D$9:$D$9,B77,DATA!$B$9:$B$9,$AF$56,DATA!$I$9:$I$9,$B$55)/1000</f>
        <v>0</v>
      </c>
      <c r="AG77" s="150">
        <f>SUMIFS(DATA!$J$9:$J$9,DATA!$D$9:$D$9,B77,DATA!$B$9:$B$9,$AG$56,DATA!$I$9:$I$9,$B$55)/1000</f>
        <v>0</v>
      </c>
      <c r="AH77" s="150">
        <f>SUMIFS(DATA!$J$9:$J$9,DATA!$D$9:$D$9,B77,DATA!$B$9:$B$9,$AH$56,DATA!$I$9:$I$9,$B$55)/1000</f>
        <v>0</v>
      </c>
      <c r="AI77" s="150">
        <f>SUMIFS(DATA!$J$9:$J$9,DATA!$D$9:$D$9,B77,DATA!$B$9:$B$9,$AI$56,DATA!$I$9:$I$9,$B$55)/1000</f>
        <v>0</v>
      </c>
      <c r="AJ77" s="150">
        <f>SUMIFS(DATA!$J$9:$J$9,DATA!$D$9:$D$9,B77,DATA!$B$9:$B$9,$AJ$56,DATA!$I$9:$I$9,$B$55)/1000</f>
        <v>0</v>
      </c>
      <c r="AK77" s="150">
        <f>SUMIFS(DATA!$J$9:$J$9,DATA!$D$9:$D$9,B77,DATA!$B$9:$B$9,$AK$56,DATA!$I$9:$I$9,$B$55)/1000</f>
        <v>0</v>
      </c>
      <c r="AL77" s="150">
        <f>SUMIFS(DATA!$J$9:$J$9,DATA!$D$9:$D$9,B77,DATA!$B$9:$B$9,$AL$56,DATA!$I$9:$I$9,$B$55)/1000</f>
        <v>0</v>
      </c>
      <c r="AM77" s="150">
        <f>SUMIFS(DATA!$J$9:$J$9,DATA!$D$9:$D$9,B77,DATA!$B$9:$B$9,$AM$56,DATA!$I$9:$I$9,$B$55)/1000</f>
        <v>0</v>
      </c>
      <c r="AN77" s="150">
        <f>SUMIFS(DATA!$J$9:$J$9,DATA!$D$9:$D$9,B77,DATA!$B$9:$B$9,$AN$56,DATA!$I$9:$I$9,$B$55)/1000</f>
        <v>0</v>
      </c>
      <c r="AP77" s="150">
        <f t="shared" si="19"/>
        <v>0</v>
      </c>
    </row>
    <row r="78" spans="2:42" x14ac:dyDescent="0.25">
      <c r="B78" s="216" t="s">
        <v>133</v>
      </c>
      <c r="C78" s="150">
        <f>SUMIFS(DATA!$J$9:$J$9,DATA!$D$9:$D$9,B78,DATA!$B$9:$B$9,$C$56,DATA!$I$9:$I$9,$B$55)/1000</f>
        <v>0</v>
      </c>
      <c r="D78" s="150">
        <f>SUMIFS(DATA!$J$9:$J$9,DATA!$D$9:$D$9,B78,DATA!$B$9:$B$9,$D$56,DATA!$I$9:$I$9,$B$55)/1000</f>
        <v>0</v>
      </c>
      <c r="E78" s="150">
        <f>SUMIFS(DATA!$J$9:$J$9,DATA!$D$9:$D$9,B78,DATA!$B$9:$B$9,$E$56,DATA!$I$9:$I$9,$B$55)/1000</f>
        <v>0</v>
      </c>
      <c r="F78" s="150">
        <f>SUMIFS(DATA!$J$9:$J$9,DATA!$D$9:$D$9,B78,DATA!$B$9:$B$9,$F$56,DATA!$I$9:$I$9,$B$55)/1000</f>
        <v>0</v>
      </c>
      <c r="G78" s="150">
        <f>SUMIFS(DATA!$J$9:$J$9,DATA!$D$9:$D$9,B78,DATA!$B$9:$B$9,$G$56,DATA!$I$9:$I$9,$B$55)/1000</f>
        <v>0</v>
      </c>
      <c r="H78" s="150">
        <f>SUMIFS(DATA!$J$9:$J$9,DATA!$D$9:$D$9,B78,DATA!$B$9:$B$9,$H$56,DATA!$I$9:$I$9,$B$55)/1000</f>
        <v>0</v>
      </c>
      <c r="I78" s="150">
        <f>SUMIFS(DATA!$J$9:$J$9,DATA!$D$9:$D$9,B78,DATA!$B$9:$B$9,$I$56,DATA!$I$9:$I$9,$B$55)/1000</f>
        <v>0</v>
      </c>
      <c r="J78" s="150">
        <f>SUMIFS(DATA!$J$9:$J$9,DATA!$D$9:$D$9,B78,DATA!$B$9:$B$9,$J$56,DATA!$I$9:$I$9,$B$55)/1000</f>
        <v>0</v>
      </c>
      <c r="K78" s="150">
        <f>SUMIFS(DATA!$J$9:$J$9,DATA!$D$9:$D$9,B78,DATA!$B$9:$B$9,$K$56,DATA!$I$9:$I$9,$B$55)/1000</f>
        <v>0</v>
      </c>
      <c r="L78" s="150">
        <f>SUMIFS(DATA!$J$9:$J$9,DATA!$D$9:$D$9,B78,DATA!$B$9:$B$9,$L$56,DATA!$I$9:$I$9,$B$55)/1000</f>
        <v>0</v>
      </c>
      <c r="M78" s="150">
        <f>SUMIFS(DATA!$J$9:$J$9,DATA!$D$9:$D$9,B78,DATA!$B$9:$B$9,$M$56,DATA!$I$9:$I$9,$B$55)/1000</f>
        <v>0</v>
      </c>
      <c r="N78" s="150">
        <f>SUMIFS(DATA!$J$9:$J$9,DATA!$D$9:$D$9,B78,DATA!$B$9:$B$9,$N$56,DATA!$I$9:$I$9,$B$55)/1000</f>
        <v>0</v>
      </c>
      <c r="O78" s="150">
        <f>SUMIFS(DATA!$J$9:$J$9,DATA!$D$9:$D$9,B78,DATA!$B$9:$B$9,$O$56,DATA!$I$9:$I$9,$B$55)/1000</f>
        <v>0</v>
      </c>
      <c r="P78" s="150">
        <f>SUMIFS(DATA!$J$9:$J$9,DATA!$D$9:$D$9,B78,DATA!$B$9:$B$9,$P$56,DATA!$I$9:$I$9,$B$55)/1000</f>
        <v>0</v>
      </c>
      <c r="Q78" s="150">
        <f>SUMIFS(DATA!$J$9:$J$9,DATA!$D$9:$D$9,B78,DATA!$B$9:$B$9,$Q$56,DATA!$I$9:$I$9,$B$55)/1000</f>
        <v>0</v>
      </c>
      <c r="R78" s="150">
        <f>SUMIFS(DATA!$J$9:$J$9,DATA!$D$9:$D$9,B78,DATA!$B$9:$B$9,$R$56,DATA!$I$9:$I$9,$B$55)/1000</f>
        <v>0</v>
      </c>
      <c r="S78" s="150">
        <f>SUMIFS(DATA!$J$9:$J$9,DATA!$D$9:$D$9,B78,DATA!$B$9:$B$9,$S$56,DATA!$I$9:$I$9,$B$55)/1000</f>
        <v>0</v>
      </c>
      <c r="T78" s="150">
        <f>SUMIFS(DATA!$J$9:$J$9,DATA!$D$9:$D$9,B78,DATA!$B$9:$B$9,$T$56,DATA!$I$9:$I$9,$B$55)/1000</f>
        <v>0</v>
      </c>
      <c r="U78" s="150">
        <f>SUMIFS(DATA!$J$9:$J$9,DATA!$D$9:$D$9,B78,DATA!$B$9:$B$9,$U$56,DATA!$I$9:$I$9,$B$55)/1000</f>
        <v>0</v>
      </c>
      <c r="V78" s="150">
        <f>SUMIFS(DATA!$J$9:$J$9,DATA!$D$9:$D$9,B78,DATA!$B$9:$B$9,$V$56,DATA!$I$9:$I$9,$B$55)/1000</f>
        <v>0</v>
      </c>
      <c r="W78" s="150">
        <f>SUMIFS(DATA!$J$9:$J$9,DATA!$D$9:$D$9,B78,DATA!$B$9:$B$9,$W$56,DATA!$I$9:$I$9,$B$55)/1000</f>
        <v>0</v>
      </c>
      <c r="X78" s="150">
        <f>SUMIFS(DATA!$J$9:$J$9,DATA!$D$9:$D$9,B78,DATA!$B$9:$B$9,$X$56,DATA!$I$9:$I$9,$B$55)/1000</f>
        <v>0</v>
      </c>
      <c r="Y78" s="150">
        <f>SUMIFS(DATA!$J$9:$J$9,DATA!$D$9:$D$9,B78,DATA!$B$9:$B$9,$Y$56,DATA!$I$9:$I$9,$B$55)/1000</f>
        <v>0</v>
      </c>
      <c r="Z78" s="150">
        <f>SUMIFS(DATA!$J$9:$J$9,DATA!$D$9:$D$9,B78,DATA!$B$9:$B$9,$Z$56,DATA!$I$9:$I$9,$B$55)/1000</f>
        <v>0</v>
      </c>
      <c r="AA78" s="150">
        <f>SUMIFS(DATA!$J$9:$J$9,DATA!$D$9:$D$9,B78,DATA!$B$9:$B$9,$AA$56,DATA!$I$9:$I$9,$B$55)/1000</f>
        <v>0</v>
      </c>
      <c r="AB78" s="150">
        <f>SUMIFS(DATA!$J$9:$J$9,DATA!$D$9:$D$9,B78,DATA!$B$9:$B$9,$AB$56,DATA!$I$9:$I$9,$B$55)/1000</f>
        <v>0</v>
      </c>
      <c r="AC78" s="150">
        <f>SUMIFS(DATA!$J$9:$J$9,DATA!$D$9:$D$9,B78,DATA!$B$9:$B$9,$AC$56,DATA!$I$9:$I$9,$B$55)/1000</f>
        <v>0</v>
      </c>
      <c r="AD78" s="150">
        <f>SUMIFS(DATA!$J$9:$J$9,DATA!$D$9:$D$9,B78,DATA!$B$9:$B$9,$AD$56,DATA!$I$9:$I$9,$B$55)/1000</f>
        <v>0</v>
      </c>
      <c r="AE78" s="150">
        <f>SUMIFS(DATA!$J$9:$J$9,DATA!$D$9:$D$9,B78,DATA!$B$9:$B$9,$AE$56,DATA!$I$9:$I$9,$B$55)/1000</f>
        <v>0</v>
      </c>
      <c r="AF78" s="150">
        <f>SUMIFS(DATA!$J$9:$J$9,DATA!$D$9:$D$9,B78,DATA!$B$9:$B$9,$AF$56,DATA!$I$9:$I$9,$B$55)/1000</f>
        <v>0</v>
      </c>
      <c r="AG78" s="150">
        <f>SUMIFS(DATA!$J$9:$J$9,DATA!$D$9:$D$9,B78,DATA!$B$9:$B$9,$AG$56,DATA!$I$9:$I$9,$B$55)/1000</f>
        <v>0</v>
      </c>
      <c r="AH78" s="150">
        <f>SUMIFS(DATA!$J$9:$J$9,DATA!$D$9:$D$9,B78,DATA!$B$9:$B$9,$AH$56,DATA!$I$9:$I$9,$B$55)/1000</f>
        <v>0</v>
      </c>
      <c r="AI78" s="150">
        <f>SUMIFS(DATA!$J$9:$J$9,DATA!$D$9:$D$9,B78,DATA!$B$9:$B$9,$AI$56,DATA!$I$9:$I$9,$B$55)/1000</f>
        <v>0</v>
      </c>
      <c r="AJ78" s="150">
        <f>SUMIFS(DATA!$J$9:$J$9,DATA!$D$9:$D$9,B78,DATA!$B$9:$B$9,$AJ$56,DATA!$I$9:$I$9,$B$55)/1000</f>
        <v>0</v>
      </c>
      <c r="AK78" s="150">
        <f>SUMIFS(DATA!$J$9:$J$9,DATA!$D$9:$D$9,B78,DATA!$B$9:$B$9,$AK$56,DATA!$I$9:$I$9,$B$55)/1000</f>
        <v>0</v>
      </c>
      <c r="AL78" s="150">
        <f>SUMIFS(DATA!$J$9:$J$9,DATA!$D$9:$D$9,B78,DATA!$B$9:$B$9,$AL$56,DATA!$I$9:$I$9,$B$55)/1000</f>
        <v>0</v>
      </c>
      <c r="AM78" s="150">
        <f>SUMIFS(DATA!$J$9:$J$9,DATA!$D$9:$D$9,B78,DATA!$B$9:$B$9,$AM$56,DATA!$I$9:$I$9,$B$55)/1000</f>
        <v>0</v>
      </c>
      <c r="AN78" s="150">
        <f>SUMIFS(DATA!$J$9:$J$9,DATA!$D$9:$D$9,B78,DATA!$B$9:$B$9,$AN$56,DATA!$I$9:$I$9,$B$55)/1000</f>
        <v>0</v>
      </c>
      <c r="AP78" s="150">
        <f t="shared" si="19"/>
        <v>0</v>
      </c>
    </row>
    <row r="79" spans="2:42" x14ac:dyDescent="0.25">
      <c r="B79" s="216" t="s">
        <v>178</v>
      </c>
      <c r="C79" s="150">
        <f>SUMIFS(DATA!$J$9:$J$9,DATA!$D$9:$D$9,B79,DATA!$B$9:$B$9,$C$56,DATA!$I$9:$I$9,$B$55)/1000</f>
        <v>0</v>
      </c>
      <c r="D79" s="150">
        <f>SUMIFS(DATA!$J$9:$J$9,DATA!$D$9:$D$9,B79,DATA!$B$9:$B$9,$D$56,DATA!$I$9:$I$9,$B$55)/1000</f>
        <v>0</v>
      </c>
      <c r="E79" s="150">
        <f>SUMIFS(DATA!$J$9:$J$9,DATA!$D$9:$D$9,B79,DATA!$B$9:$B$9,$E$56,DATA!$I$9:$I$9,$B$55)/1000</f>
        <v>0</v>
      </c>
      <c r="F79" s="150">
        <f>SUMIFS(DATA!$J$9:$J$9,DATA!$D$9:$D$9,B79,DATA!$B$9:$B$9,$F$56,DATA!$I$9:$I$9,$B$55)/1000</f>
        <v>0</v>
      </c>
      <c r="G79" s="150">
        <f>SUMIFS(DATA!$J$9:$J$9,DATA!$D$9:$D$9,B79,DATA!$B$9:$B$9,$G$56,DATA!$I$9:$I$9,$B$55)/1000</f>
        <v>0</v>
      </c>
      <c r="H79" s="150">
        <f>SUMIFS(DATA!$J$9:$J$9,DATA!$D$9:$D$9,B79,DATA!$B$9:$B$9,$H$56,DATA!$I$9:$I$9,$B$55)/1000</f>
        <v>0</v>
      </c>
      <c r="I79" s="150">
        <f>SUMIFS(DATA!$J$9:$J$9,DATA!$D$9:$D$9,B79,DATA!$B$9:$B$9,$I$56,DATA!$I$9:$I$9,$B$55)/1000</f>
        <v>0</v>
      </c>
      <c r="J79" s="150">
        <f>SUMIFS(DATA!$J$9:$J$9,DATA!$D$9:$D$9,B79,DATA!$B$9:$B$9,$J$56,DATA!$I$9:$I$9,$B$55)/1000</f>
        <v>0</v>
      </c>
      <c r="K79" s="150">
        <f>SUMIFS(DATA!$J$9:$J$9,DATA!$D$9:$D$9,B79,DATA!$B$9:$B$9,$K$56,DATA!$I$9:$I$9,$B$55)/1000</f>
        <v>0</v>
      </c>
      <c r="L79" s="150">
        <f>SUMIFS(DATA!$J$9:$J$9,DATA!$D$9:$D$9,B79,DATA!$B$9:$B$9,$L$56,DATA!$I$9:$I$9,$B$55)/1000</f>
        <v>0</v>
      </c>
      <c r="M79" s="150">
        <f>SUMIFS(DATA!$J$9:$J$9,DATA!$D$9:$D$9,B79,DATA!$B$9:$B$9,$M$56,DATA!$I$9:$I$9,$B$55)/1000</f>
        <v>0</v>
      </c>
      <c r="N79" s="150">
        <f>SUMIFS(DATA!$J$9:$J$9,DATA!$D$9:$D$9,B79,DATA!$B$9:$B$9,$N$56,DATA!$I$9:$I$9,$B$55)/1000</f>
        <v>0</v>
      </c>
      <c r="O79" s="150">
        <f>SUMIFS(DATA!$J$9:$J$9,DATA!$D$9:$D$9,B79,DATA!$B$9:$B$9,$O$56,DATA!$I$9:$I$9,$B$55)/1000</f>
        <v>0</v>
      </c>
      <c r="P79" s="150">
        <f>SUMIFS(DATA!$J$9:$J$9,DATA!$D$9:$D$9,B79,DATA!$B$9:$B$9,$P$56,DATA!$I$9:$I$9,$B$55)/1000</f>
        <v>0</v>
      </c>
      <c r="Q79" s="150">
        <f>SUMIFS(DATA!$J$9:$J$9,DATA!$D$9:$D$9,B79,DATA!$B$9:$B$9,$Q$56,DATA!$I$9:$I$9,$B$55)/1000</f>
        <v>0</v>
      </c>
      <c r="R79" s="150">
        <f>SUMIFS(DATA!$J$9:$J$9,DATA!$D$9:$D$9,B79,DATA!$B$9:$B$9,$R$56,DATA!$I$9:$I$9,$B$55)/1000</f>
        <v>0</v>
      </c>
      <c r="S79" s="150">
        <f>SUMIFS(DATA!$J$9:$J$9,DATA!$D$9:$D$9,B79,DATA!$B$9:$B$9,$S$56,DATA!$I$9:$I$9,$B$55)/1000</f>
        <v>0</v>
      </c>
      <c r="T79" s="150">
        <f>SUMIFS(DATA!$J$9:$J$9,DATA!$D$9:$D$9,B79,DATA!$B$9:$B$9,$T$56,DATA!$I$9:$I$9,$B$55)/1000</f>
        <v>0</v>
      </c>
      <c r="U79" s="150">
        <f>SUMIFS(DATA!$J$9:$J$9,DATA!$D$9:$D$9,B79,DATA!$B$9:$B$9,$U$56,DATA!$I$9:$I$9,$B$55)/1000</f>
        <v>0</v>
      </c>
      <c r="V79" s="150">
        <f>SUMIFS(DATA!$J$9:$J$9,DATA!$D$9:$D$9,B79,DATA!$B$9:$B$9,$V$56,DATA!$I$9:$I$9,$B$55)/1000</f>
        <v>0</v>
      </c>
      <c r="W79" s="150">
        <f>SUMIFS(DATA!$J$9:$J$9,DATA!$D$9:$D$9,B79,DATA!$B$9:$B$9,$W$56,DATA!$I$9:$I$9,$B$55)/1000</f>
        <v>0</v>
      </c>
      <c r="X79" s="150">
        <f>SUMIFS(DATA!$J$9:$J$9,DATA!$D$9:$D$9,B79,DATA!$B$9:$B$9,$X$56,DATA!$I$9:$I$9,$B$55)/1000</f>
        <v>0</v>
      </c>
      <c r="Y79" s="150">
        <f>SUMIFS(DATA!$J$9:$J$9,DATA!$D$9:$D$9,B79,DATA!$B$9:$B$9,$Y$56,DATA!$I$9:$I$9,$B$55)/1000</f>
        <v>0</v>
      </c>
      <c r="Z79" s="150">
        <f>SUMIFS(DATA!$J$9:$J$9,DATA!$D$9:$D$9,B79,DATA!$B$9:$B$9,$Z$56,DATA!$I$9:$I$9,$B$55)/1000</f>
        <v>0</v>
      </c>
      <c r="AA79" s="150">
        <f>SUMIFS(DATA!$J$9:$J$9,DATA!$D$9:$D$9,B79,DATA!$B$9:$B$9,$AA$56,DATA!$I$9:$I$9,$B$55)/1000</f>
        <v>0</v>
      </c>
      <c r="AB79" s="150">
        <f>SUMIFS(DATA!$J$9:$J$9,DATA!$D$9:$D$9,B79,DATA!$B$9:$B$9,$AB$56,DATA!$I$9:$I$9,$B$55)/1000</f>
        <v>0</v>
      </c>
      <c r="AC79" s="150">
        <f>SUMIFS(DATA!$J$9:$J$9,DATA!$D$9:$D$9,B79,DATA!$B$9:$B$9,$AC$56,DATA!$I$9:$I$9,$B$55)/1000</f>
        <v>0</v>
      </c>
      <c r="AD79" s="150">
        <f>SUMIFS(DATA!$J$9:$J$9,DATA!$D$9:$D$9,B79,DATA!$B$9:$B$9,$AD$56,DATA!$I$9:$I$9,$B$55)/1000</f>
        <v>0</v>
      </c>
      <c r="AE79" s="150">
        <f>SUMIFS(DATA!$J$9:$J$9,DATA!$D$9:$D$9,B79,DATA!$B$9:$B$9,$AE$56,DATA!$I$9:$I$9,$B$55)/1000</f>
        <v>0</v>
      </c>
      <c r="AF79" s="150">
        <f>SUMIFS(DATA!$J$9:$J$9,DATA!$D$9:$D$9,B79,DATA!$B$9:$B$9,$AF$56,DATA!$I$9:$I$9,$B$55)/1000</f>
        <v>0</v>
      </c>
      <c r="AG79" s="150">
        <f>SUMIFS(DATA!$J$9:$J$9,DATA!$D$9:$D$9,B79,DATA!$B$9:$B$9,$AG$56,DATA!$I$9:$I$9,$B$55)/1000</f>
        <v>0</v>
      </c>
      <c r="AH79" s="150">
        <f>SUMIFS(DATA!$J$9:$J$9,DATA!$D$9:$D$9,B79,DATA!$B$9:$B$9,$AH$56,DATA!$I$9:$I$9,$B$55)/1000</f>
        <v>0</v>
      </c>
      <c r="AI79" s="150">
        <f>SUMIFS(DATA!$J$9:$J$9,DATA!$D$9:$D$9,B79,DATA!$B$9:$B$9,$AI$56,DATA!$I$9:$I$9,$B$55)/1000</f>
        <v>0</v>
      </c>
      <c r="AJ79" s="150">
        <f>SUMIFS(DATA!$J$9:$J$9,DATA!$D$9:$D$9,B79,DATA!$B$9:$B$9,$AJ$56,DATA!$I$9:$I$9,$B$55)/1000</f>
        <v>0</v>
      </c>
      <c r="AK79" s="150">
        <f>SUMIFS(DATA!$J$9:$J$9,DATA!$D$9:$D$9,B79,DATA!$B$9:$B$9,$AK$56,DATA!$I$9:$I$9,$B$55)/1000</f>
        <v>0</v>
      </c>
      <c r="AL79" s="150">
        <f>SUMIFS(DATA!$J$9:$J$9,DATA!$D$9:$D$9,B79,DATA!$B$9:$B$9,$AL$56,DATA!$I$9:$I$9,$B$55)/1000</f>
        <v>0</v>
      </c>
      <c r="AM79" s="150">
        <f>SUMIFS(DATA!$J$9:$J$9,DATA!$D$9:$D$9,B79,DATA!$B$9:$B$9,$AM$56,DATA!$I$9:$I$9,$B$55)/1000</f>
        <v>0</v>
      </c>
      <c r="AN79" s="150">
        <f>SUMIFS(DATA!$J$9:$J$9,DATA!$D$9:$D$9,B79,DATA!$B$9:$B$9,$AN$56,DATA!$I$9:$I$9,$B$55)/1000</f>
        <v>0</v>
      </c>
      <c r="AP79" s="150">
        <f t="shared" si="19"/>
        <v>0</v>
      </c>
    </row>
    <row r="80" spans="2:42" x14ac:dyDescent="0.25">
      <c r="B80" s="216" t="s">
        <v>198</v>
      </c>
      <c r="C80" s="150">
        <f>SUMIFS(DATA!$J$9:$J$9,DATA!$D$9:$D$9,B80,DATA!$B$9:$B$9,$C$56,DATA!$I$9:$I$9,$B$55)/1000</f>
        <v>0</v>
      </c>
      <c r="D80" s="150">
        <f>SUMIFS(DATA!$J$9:$J$9,DATA!$D$9:$D$9,B80,DATA!$B$9:$B$9,$D$56,DATA!$I$9:$I$9,$B$55)/1000</f>
        <v>0</v>
      </c>
      <c r="E80" s="150">
        <f>SUMIFS(DATA!$J$9:$J$9,DATA!$D$9:$D$9,B80,DATA!$B$9:$B$9,$E$56,DATA!$I$9:$I$9,$B$55)/1000</f>
        <v>0</v>
      </c>
      <c r="F80" s="150">
        <f>SUMIFS(DATA!$J$9:$J$9,DATA!$D$9:$D$9,B80,DATA!$B$9:$B$9,$F$56,DATA!$I$9:$I$9,$B$55)/1000</f>
        <v>0</v>
      </c>
      <c r="G80" s="150">
        <f>SUMIFS(DATA!$J$9:$J$9,DATA!$D$9:$D$9,B80,DATA!$B$9:$B$9,$G$56,DATA!$I$9:$I$9,$B$55)/1000</f>
        <v>0</v>
      </c>
      <c r="H80" s="150">
        <f>SUMIFS(DATA!$J$9:$J$9,DATA!$D$9:$D$9,B80,DATA!$B$9:$B$9,$H$56,DATA!$I$9:$I$9,$B$55)/1000</f>
        <v>0</v>
      </c>
      <c r="I80" s="150">
        <f>SUMIFS(DATA!$J$9:$J$9,DATA!$D$9:$D$9,B80,DATA!$B$9:$B$9,$I$56,DATA!$I$9:$I$9,$B$55)/1000</f>
        <v>0</v>
      </c>
      <c r="J80" s="150">
        <f>SUMIFS(DATA!$J$9:$J$9,DATA!$D$9:$D$9,B80,DATA!$B$9:$B$9,$J$56,DATA!$I$9:$I$9,$B$55)/1000</f>
        <v>0</v>
      </c>
      <c r="K80" s="150">
        <f>SUMIFS(DATA!$J$9:$J$9,DATA!$D$9:$D$9,B80,DATA!$B$9:$B$9,$K$56,DATA!$I$9:$I$9,$B$55)/1000</f>
        <v>0</v>
      </c>
      <c r="L80" s="150">
        <f>SUMIFS(DATA!$J$9:$J$9,DATA!$D$9:$D$9,B80,DATA!$B$9:$B$9,$L$56,DATA!$I$9:$I$9,$B$55)/1000</f>
        <v>0</v>
      </c>
      <c r="M80" s="150">
        <f>SUMIFS(DATA!$J$9:$J$9,DATA!$D$9:$D$9,B80,DATA!$B$9:$B$9,$M$56,DATA!$I$9:$I$9,$B$55)/1000</f>
        <v>0</v>
      </c>
      <c r="N80" s="150">
        <f>SUMIFS(DATA!$J$9:$J$9,DATA!$D$9:$D$9,B80,DATA!$B$9:$B$9,$N$56,DATA!$I$9:$I$9,$B$55)/1000</f>
        <v>0</v>
      </c>
      <c r="O80" s="150">
        <f>SUMIFS(DATA!$J$9:$J$9,DATA!$D$9:$D$9,B80,DATA!$B$9:$B$9,$O$56,DATA!$I$9:$I$9,$B$55)/1000</f>
        <v>0</v>
      </c>
      <c r="P80" s="150">
        <f>SUMIFS(DATA!$J$9:$J$9,DATA!$D$9:$D$9,B80,DATA!$B$9:$B$9,$P$56,DATA!$I$9:$I$9,$B$55)/1000</f>
        <v>0</v>
      </c>
      <c r="Q80" s="150">
        <f>SUMIFS(DATA!$J$9:$J$9,DATA!$D$9:$D$9,B80,DATA!$B$9:$B$9,$Q$56,DATA!$I$9:$I$9,$B$55)/1000</f>
        <v>0</v>
      </c>
      <c r="R80" s="150">
        <f>SUMIFS(DATA!$J$9:$J$9,DATA!$D$9:$D$9,B80,DATA!$B$9:$B$9,$R$56,DATA!$I$9:$I$9,$B$55)/1000</f>
        <v>0</v>
      </c>
      <c r="S80" s="150">
        <f>SUMIFS(DATA!$J$9:$J$9,DATA!$D$9:$D$9,B80,DATA!$B$9:$B$9,$S$56,DATA!$I$9:$I$9,$B$55)/1000</f>
        <v>0</v>
      </c>
      <c r="T80" s="150">
        <f>SUMIFS(DATA!$J$9:$J$9,DATA!$D$9:$D$9,B80,DATA!$B$9:$B$9,$T$56,DATA!$I$9:$I$9,$B$55)/1000</f>
        <v>0</v>
      </c>
      <c r="U80" s="150">
        <f>SUMIFS(DATA!$J$9:$J$9,DATA!$D$9:$D$9,B80,DATA!$B$9:$B$9,$U$56,DATA!$I$9:$I$9,$B$55)/1000</f>
        <v>0</v>
      </c>
      <c r="V80" s="150">
        <f>SUMIFS(DATA!$J$9:$J$9,DATA!$D$9:$D$9,B80,DATA!$B$9:$B$9,$V$56,DATA!$I$9:$I$9,$B$55)/1000</f>
        <v>0</v>
      </c>
      <c r="W80" s="150">
        <f>SUMIFS(DATA!$J$9:$J$9,DATA!$D$9:$D$9,B80,DATA!$B$9:$B$9,$W$56,DATA!$I$9:$I$9,$B$55)/1000</f>
        <v>0</v>
      </c>
      <c r="X80" s="150">
        <f>SUMIFS(DATA!$J$9:$J$9,DATA!$D$9:$D$9,B80,DATA!$B$9:$B$9,$X$56,DATA!$I$9:$I$9,$B$55)/1000</f>
        <v>0</v>
      </c>
      <c r="Y80" s="150">
        <f>SUMIFS(DATA!$J$9:$J$9,DATA!$D$9:$D$9,B80,DATA!$B$9:$B$9,$Y$56,DATA!$I$9:$I$9,$B$55)/1000</f>
        <v>0</v>
      </c>
      <c r="Z80" s="150">
        <f>SUMIFS(DATA!$J$9:$J$9,DATA!$D$9:$D$9,B80,DATA!$B$9:$B$9,$Z$56,DATA!$I$9:$I$9,$B$55)/1000</f>
        <v>0</v>
      </c>
      <c r="AA80" s="150">
        <f>SUMIFS(DATA!$J$9:$J$9,DATA!$D$9:$D$9,B80,DATA!$B$9:$B$9,$AA$56,DATA!$I$9:$I$9,$B$55)/1000</f>
        <v>0</v>
      </c>
      <c r="AB80" s="150">
        <f>SUMIFS(DATA!$J$9:$J$9,DATA!$D$9:$D$9,B80,DATA!$B$9:$B$9,$AB$56,DATA!$I$9:$I$9,$B$55)/1000</f>
        <v>0</v>
      </c>
      <c r="AC80" s="150">
        <f>SUMIFS(DATA!$J$9:$J$9,DATA!$D$9:$D$9,B80,DATA!$B$9:$B$9,$AC$56,DATA!$I$9:$I$9,$B$55)/1000</f>
        <v>0</v>
      </c>
      <c r="AD80" s="150">
        <f>SUMIFS(DATA!$J$9:$J$9,DATA!$D$9:$D$9,B80,DATA!$B$9:$B$9,$AD$56,DATA!$I$9:$I$9,$B$55)/1000</f>
        <v>0</v>
      </c>
      <c r="AE80" s="150">
        <f>SUMIFS(DATA!$J$9:$J$9,DATA!$D$9:$D$9,B80,DATA!$B$9:$B$9,$AE$56,DATA!$I$9:$I$9,$B$55)/1000</f>
        <v>0</v>
      </c>
      <c r="AF80" s="150">
        <f>SUMIFS(DATA!$J$9:$J$9,DATA!$D$9:$D$9,B80,DATA!$B$9:$B$9,$AF$56,DATA!$I$9:$I$9,$B$55)/1000</f>
        <v>0</v>
      </c>
      <c r="AG80" s="150">
        <f>SUMIFS(DATA!$J$9:$J$9,DATA!$D$9:$D$9,B80,DATA!$B$9:$B$9,$AG$56,DATA!$I$9:$I$9,$B$55)/1000</f>
        <v>0</v>
      </c>
      <c r="AH80" s="150">
        <f>SUMIFS(DATA!$J$9:$J$9,DATA!$D$9:$D$9,B80,DATA!$B$9:$B$9,$AH$56,DATA!$I$9:$I$9,$B$55)/1000</f>
        <v>0</v>
      </c>
      <c r="AI80" s="150">
        <f>SUMIFS(DATA!$J$9:$J$9,DATA!$D$9:$D$9,B80,DATA!$B$9:$B$9,$AI$56,DATA!$I$9:$I$9,$B$55)/1000</f>
        <v>0</v>
      </c>
      <c r="AJ80" s="150">
        <f>SUMIFS(DATA!$J$9:$J$9,DATA!$D$9:$D$9,B80,DATA!$B$9:$B$9,$AJ$56,DATA!$I$9:$I$9,$B$55)/1000</f>
        <v>0</v>
      </c>
      <c r="AK80" s="150">
        <f>SUMIFS(DATA!$J$9:$J$9,DATA!$D$9:$D$9,B80,DATA!$B$9:$B$9,$AK$56,DATA!$I$9:$I$9,$B$55)/1000</f>
        <v>0</v>
      </c>
      <c r="AL80" s="150">
        <f>SUMIFS(DATA!$J$9:$J$9,DATA!$D$9:$D$9,B80,DATA!$B$9:$B$9,$AL$56,DATA!$I$9:$I$9,$B$55)/1000</f>
        <v>0</v>
      </c>
      <c r="AM80" s="150">
        <f>SUMIFS(DATA!$J$9:$J$9,DATA!$D$9:$D$9,B80,DATA!$B$9:$B$9,$AM$56,DATA!$I$9:$I$9,$B$55)/1000</f>
        <v>0</v>
      </c>
      <c r="AN80" s="150">
        <f>SUMIFS(DATA!$J$9:$J$9,DATA!$D$9:$D$9,B80,DATA!$B$9:$B$9,$AN$56,DATA!$I$9:$I$9,$B$55)/1000</f>
        <v>0</v>
      </c>
      <c r="AP80" s="150">
        <f t="shared" si="19"/>
        <v>0</v>
      </c>
    </row>
    <row r="81" spans="2:42" x14ac:dyDescent="0.25">
      <c r="B81" s="216" t="s">
        <v>203</v>
      </c>
      <c r="C81" s="150">
        <f>SUMIFS(DATA!$J$9:$J$9,DATA!$D$9:$D$9,B81,DATA!$B$9:$B$9,$C$56,DATA!$I$9:$I$9,$B$55)/1000</f>
        <v>0</v>
      </c>
      <c r="D81" s="150">
        <f>SUMIFS(DATA!$J$9:$J$9,DATA!$D$9:$D$9,B81,DATA!$B$9:$B$9,$D$56,DATA!$I$9:$I$9,$B$55)/1000</f>
        <v>0</v>
      </c>
      <c r="E81" s="150">
        <f>SUMIFS(DATA!$J$9:$J$9,DATA!$D$9:$D$9,B81,DATA!$B$9:$B$9,$E$56,DATA!$I$9:$I$9,$B$55)/1000</f>
        <v>0</v>
      </c>
      <c r="F81" s="150">
        <f>SUMIFS(DATA!$J$9:$J$9,DATA!$D$9:$D$9,B81,DATA!$B$9:$B$9,$F$56,DATA!$I$9:$I$9,$B$55)/1000</f>
        <v>0</v>
      </c>
      <c r="G81" s="150">
        <f>SUMIFS(DATA!$J$9:$J$9,DATA!$D$9:$D$9,B81,DATA!$B$9:$B$9,$G$56,DATA!$I$9:$I$9,$B$55)/1000</f>
        <v>0</v>
      </c>
      <c r="H81" s="150">
        <f>SUMIFS(DATA!$J$9:$J$9,DATA!$D$9:$D$9,B81,DATA!$B$9:$B$9,$H$56,DATA!$I$9:$I$9,$B$55)/1000</f>
        <v>0</v>
      </c>
      <c r="I81" s="150">
        <f>SUMIFS(DATA!$J$9:$J$9,DATA!$D$9:$D$9,B81,DATA!$B$9:$B$9,$I$56,DATA!$I$9:$I$9,$B$55)/1000</f>
        <v>0</v>
      </c>
      <c r="J81" s="150">
        <f>SUMIFS(DATA!$J$9:$J$9,DATA!$D$9:$D$9,B81,DATA!$B$9:$B$9,$J$56,DATA!$I$9:$I$9,$B$55)/1000</f>
        <v>0</v>
      </c>
      <c r="K81" s="150">
        <f>SUMIFS(DATA!$J$9:$J$9,DATA!$D$9:$D$9,B81,DATA!$B$9:$B$9,$K$56,DATA!$I$9:$I$9,$B$55)/1000</f>
        <v>0</v>
      </c>
      <c r="L81" s="150">
        <f>SUMIFS(DATA!$J$9:$J$9,DATA!$D$9:$D$9,B81,DATA!$B$9:$B$9,$L$56,DATA!$I$9:$I$9,$B$55)/1000</f>
        <v>0</v>
      </c>
      <c r="M81" s="150">
        <f>SUMIFS(DATA!$J$9:$J$9,DATA!$D$9:$D$9,B81,DATA!$B$9:$B$9,$M$56,DATA!$I$9:$I$9,$B$55)/1000</f>
        <v>0</v>
      </c>
      <c r="N81" s="150">
        <f>SUMIFS(DATA!$J$9:$J$9,DATA!$D$9:$D$9,B81,DATA!$B$9:$B$9,$N$56,DATA!$I$9:$I$9,$B$55)/1000</f>
        <v>0</v>
      </c>
      <c r="O81" s="150">
        <f>SUMIFS(DATA!$J$9:$J$9,DATA!$D$9:$D$9,B81,DATA!$B$9:$B$9,$O$56,DATA!$I$9:$I$9,$B$55)/1000</f>
        <v>0</v>
      </c>
      <c r="P81" s="150">
        <f>SUMIFS(DATA!$J$9:$J$9,DATA!$D$9:$D$9,B81,DATA!$B$9:$B$9,$P$56,DATA!$I$9:$I$9,$B$55)/1000</f>
        <v>0</v>
      </c>
      <c r="Q81" s="150">
        <f>SUMIFS(DATA!$J$9:$J$9,DATA!$D$9:$D$9,B81,DATA!$B$9:$B$9,$Q$56,DATA!$I$9:$I$9,$B$55)/1000</f>
        <v>0</v>
      </c>
      <c r="R81" s="150">
        <f>SUMIFS(DATA!$J$9:$J$9,DATA!$D$9:$D$9,B81,DATA!$B$9:$B$9,$R$56,DATA!$I$9:$I$9,$B$55)/1000</f>
        <v>0</v>
      </c>
      <c r="S81" s="150">
        <f>SUMIFS(DATA!$J$9:$J$9,DATA!$D$9:$D$9,B81,DATA!$B$9:$B$9,$S$56,DATA!$I$9:$I$9,$B$55)/1000</f>
        <v>0</v>
      </c>
      <c r="T81" s="150">
        <f>SUMIFS(DATA!$J$9:$J$9,DATA!$D$9:$D$9,B81,DATA!$B$9:$B$9,$T$56,DATA!$I$9:$I$9,$B$55)/1000</f>
        <v>0</v>
      </c>
      <c r="U81" s="150">
        <f>SUMIFS(DATA!$J$9:$J$9,DATA!$D$9:$D$9,B81,DATA!$B$9:$B$9,$U$56,DATA!$I$9:$I$9,$B$55)/1000</f>
        <v>0</v>
      </c>
      <c r="V81" s="150">
        <f>SUMIFS(DATA!$J$9:$J$9,DATA!$D$9:$D$9,B81,DATA!$B$9:$B$9,$V$56,DATA!$I$9:$I$9,$B$55)/1000</f>
        <v>0</v>
      </c>
      <c r="W81" s="150">
        <f>SUMIFS(DATA!$J$9:$J$9,DATA!$D$9:$D$9,B81,DATA!$B$9:$B$9,$W$56,DATA!$I$9:$I$9,$B$55)/1000</f>
        <v>0</v>
      </c>
      <c r="X81" s="150">
        <f>SUMIFS(DATA!$J$9:$J$9,DATA!$D$9:$D$9,B81,DATA!$B$9:$B$9,$X$56,DATA!$I$9:$I$9,$B$55)/1000</f>
        <v>0</v>
      </c>
      <c r="Y81" s="150">
        <f>SUMIFS(DATA!$J$9:$J$9,DATA!$D$9:$D$9,B81,DATA!$B$9:$B$9,$Y$56,DATA!$I$9:$I$9,$B$55)/1000</f>
        <v>0</v>
      </c>
      <c r="Z81" s="150">
        <f>SUMIFS(DATA!$J$9:$J$9,DATA!$D$9:$D$9,B81,DATA!$B$9:$B$9,$Z$56,DATA!$I$9:$I$9,$B$55)/1000</f>
        <v>0</v>
      </c>
      <c r="AA81" s="150">
        <f>SUMIFS(DATA!$J$9:$J$9,DATA!$D$9:$D$9,B81,DATA!$B$9:$B$9,$AA$56,DATA!$I$9:$I$9,$B$55)/1000</f>
        <v>0</v>
      </c>
      <c r="AB81" s="150">
        <f>SUMIFS(DATA!$J$9:$J$9,DATA!$D$9:$D$9,B81,DATA!$B$9:$B$9,$AB$56,DATA!$I$9:$I$9,$B$55)/1000</f>
        <v>0</v>
      </c>
      <c r="AC81" s="150">
        <f>SUMIFS(DATA!$J$9:$J$9,DATA!$D$9:$D$9,B81,DATA!$B$9:$B$9,$AC$56,DATA!$I$9:$I$9,$B$55)/1000</f>
        <v>0</v>
      </c>
      <c r="AD81" s="150">
        <f>SUMIFS(DATA!$J$9:$J$9,DATA!$D$9:$D$9,B81,DATA!$B$9:$B$9,$AD$56,DATA!$I$9:$I$9,$B$55)/1000</f>
        <v>0</v>
      </c>
      <c r="AE81" s="150">
        <f>SUMIFS(DATA!$J$9:$J$9,DATA!$D$9:$D$9,B81,DATA!$B$9:$B$9,$AE$56,DATA!$I$9:$I$9,$B$55)/1000</f>
        <v>0</v>
      </c>
      <c r="AF81" s="150">
        <f>SUMIFS(DATA!$J$9:$J$9,DATA!$D$9:$D$9,B81,DATA!$B$9:$B$9,$AF$56,DATA!$I$9:$I$9,$B$55)/1000</f>
        <v>0</v>
      </c>
      <c r="AG81" s="150">
        <f>SUMIFS(DATA!$J$9:$J$9,DATA!$D$9:$D$9,B81,DATA!$B$9:$B$9,$AG$56,DATA!$I$9:$I$9,$B$55)/1000</f>
        <v>0</v>
      </c>
      <c r="AH81" s="150">
        <f>SUMIFS(DATA!$J$9:$J$9,DATA!$D$9:$D$9,B81,DATA!$B$9:$B$9,$AH$56,DATA!$I$9:$I$9,$B$55)/1000</f>
        <v>0</v>
      </c>
      <c r="AI81" s="150">
        <f>SUMIFS(DATA!$J$9:$J$9,DATA!$D$9:$D$9,B81,DATA!$B$9:$B$9,$AI$56,DATA!$I$9:$I$9,$B$55)/1000</f>
        <v>0</v>
      </c>
      <c r="AJ81" s="150">
        <f>SUMIFS(DATA!$J$9:$J$9,DATA!$D$9:$D$9,B81,DATA!$B$9:$B$9,$AJ$56,DATA!$I$9:$I$9,$B$55)/1000</f>
        <v>0</v>
      </c>
      <c r="AK81" s="150">
        <f>SUMIFS(DATA!$J$9:$J$9,DATA!$D$9:$D$9,B81,DATA!$B$9:$B$9,$AK$56,DATA!$I$9:$I$9,$B$55)/1000</f>
        <v>0</v>
      </c>
      <c r="AL81" s="150">
        <f>SUMIFS(DATA!$J$9:$J$9,DATA!$D$9:$D$9,B81,DATA!$B$9:$B$9,$AL$56,DATA!$I$9:$I$9,$B$55)/1000</f>
        <v>0</v>
      </c>
      <c r="AM81" s="150">
        <f>SUMIFS(DATA!$J$9:$J$9,DATA!$D$9:$D$9,B81,DATA!$B$9:$B$9,$AM$56,DATA!$I$9:$I$9,$B$55)/1000</f>
        <v>0</v>
      </c>
      <c r="AN81" s="150">
        <f>SUMIFS(DATA!$J$9:$J$9,DATA!$D$9:$D$9,B81,DATA!$B$9:$B$9,$AN$56,DATA!$I$9:$I$9,$B$55)/1000</f>
        <v>0</v>
      </c>
      <c r="AP81" s="150">
        <f t="shared" ref="AP81:AP83" si="20">SUM(C81:AO81)</f>
        <v>0</v>
      </c>
    </row>
    <row r="82" spans="2:42" x14ac:dyDescent="0.25">
      <c r="B82" s="216" t="s">
        <v>206</v>
      </c>
      <c r="C82" s="150">
        <f>SUMIFS(DATA!$J$9:$J$9,DATA!$D$9:$D$9,B82,DATA!$B$9:$B$9,$C$56,DATA!$I$9:$I$9,$B$55)/1000</f>
        <v>0</v>
      </c>
      <c r="D82" s="150">
        <f>SUMIFS(DATA!$J$9:$J$9,DATA!$D$9:$D$9,B82,DATA!$B$9:$B$9,$D$56,DATA!$I$9:$I$9,$B$55)/1000</f>
        <v>0</v>
      </c>
      <c r="E82" s="150">
        <f>SUMIFS(DATA!$J$9:$J$9,DATA!$D$9:$D$9,B82,DATA!$B$9:$B$9,$E$56,DATA!$I$9:$I$9,$B$55)/1000</f>
        <v>0</v>
      </c>
      <c r="F82" s="150">
        <f>SUMIFS(DATA!$J$9:$J$9,DATA!$D$9:$D$9,B82,DATA!$B$9:$B$9,$F$56,DATA!$I$9:$I$9,$B$55)/1000</f>
        <v>0</v>
      </c>
      <c r="G82" s="150">
        <f>SUMIFS(DATA!$J$9:$J$9,DATA!$D$9:$D$9,B82,DATA!$B$9:$B$9,$G$56,DATA!$I$9:$I$9,$B$55)/1000</f>
        <v>0</v>
      </c>
      <c r="H82" s="150">
        <f>SUMIFS(DATA!$J$9:$J$9,DATA!$D$9:$D$9,B82,DATA!$B$9:$B$9,$H$56,DATA!$I$9:$I$9,$B$55)/1000</f>
        <v>0</v>
      </c>
      <c r="I82" s="150">
        <f>SUMIFS(DATA!$J$9:$J$9,DATA!$D$9:$D$9,B82,DATA!$B$9:$B$9,$I$56,DATA!$I$9:$I$9,$B$55)/1000</f>
        <v>0</v>
      </c>
      <c r="J82" s="150">
        <f>SUMIFS(DATA!$J$9:$J$9,DATA!$D$9:$D$9,B82,DATA!$B$9:$B$9,$J$56,DATA!$I$9:$I$9,$B$55)/1000</f>
        <v>0</v>
      </c>
      <c r="K82" s="150">
        <f>SUMIFS(DATA!$J$9:$J$9,DATA!$D$9:$D$9,B82,DATA!$B$9:$B$9,$K$56,DATA!$I$9:$I$9,$B$55)/1000</f>
        <v>0</v>
      </c>
      <c r="L82" s="150">
        <f>SUMIFS(DATA!$J$9:$J$9,DATA!$D$9:$D$9,B82,DATA!$B$9:$B$9,$L$56,DATA!$I$9:$I$9,$B$55)/1000</f>
        <v>0</v>
      </c>
      <c r="M82" s="150">
        <f>SUMIFS(DATA!$J$9:$J$9,DATA!$D$9:$D$9,B82,DATA!$B$9:$B$9,$M$56,DATA!$I$9:$I$9,$B$55)/1000</f>
        <v>0</v>
      </c>
      <c r="N82" s="150">
        <f>SUMIFS(DATA!$J$9:$J$9,DATA!$D$9:$D$9,B82,DATA!$B$9:$B$9,$N$56,DATA!$I$9:$I$9,$B$55)/1000</f>
        <v>0</v>
      </c>
      <c r="O82" s="150">
        <f>SUMIFS(DATA!$J$9:$J$9,DATA!$D$9:$D$9,B82,DATA!$B$9:$B$9,$O$56,DATA!$I$9:$I$9,$B$55)/1000</f>
        <v>0</v>
      </c>
      <c r="P82" s="150">
        <f>SUMIFS(DATA!$J$9:$J$9,DATA!$D$9:$D$9,B82,DATA!$B$9:$B$9,$P$56,DATA!$I$9:$I$9,$B$55)/1000</f>
        <v>0</v>
      </c>
      <c r="Q82" s="150">
        <f>SUMIFS(DATA!$J$9:$J$9,DATA!$D$9:$D$9,B82,DATA!$B$9:$B$9,$Q$56,DATA!$I$9:$I$9,$B$55)/1000</f>
        <v>0</v>
      </c>
      <c r="R82" s="150">
        <f>SUMIFS(DATA!$J$9:$J$9,DATA!$D$9:$D$9,B82,DATA!$B$9:$B$9,$R$56,DATA!$I$9:$I$9,$B$55)/1000</f>
        <v>0</v>
      </c>
      <c r="S82" s="150">
        <f>SUMIFS(DATA!$J$9:$J$9,DATA!$D$9:$D$9,B82,DATA!$B$9:$B$9,$S$56,DATA!$I$9:$I$9,$B$55)/1000</f>
        <v>0</v>
      </c>
      <c r="T82" s="150">
        <f>SUMIFS(DATA!$J$9:$J$9,DATA!$D$9:$D$9,B82,DATA!$B$9:$B$9,$T$56,DATA!$I$9:$I$9,$B$55)/1000</f>
        <v>0</v>
      </c>
      <c r="U82" s="150">
        <f>SUMIFS(DATA!$J$9:$J$9,DATA!$D$9:$D$9,B82,DATA!$B$9:$B$9,$U$56,DATA!$I$9:$I$9,$B$55)/1000</f>
        <v>0</v>
      </c>
      <c r="V82" s="150">
        <f>SUMIFS(DATA!$J$9:$J$9,DATA!$D$9:$D$9,B82,DATA!$B$9:$B$9,$V$56,DATA!$I$9:$I$9,$B$55)/1000</f>
        <v>0</v>
      </c>
      <c r="W82" s="150">
        <f>SUMIFS(DATA!$J$9:$J$9,DATA!$D$9:$D$9,B82,DATA!$B$9:$B$9,$W$56,DATA!$I$9:$I$9,$B$55)/1000</f>
        <v>0</v>
      </c>
      <c r="X82" s="150">
        <f>SUMIFS(DATA!$J$9:$J$9,DATA!$D$9:$D$9,B82,DATA!$B$9:$B$9,$X$56,DATA!$I$9:$I$9,$B$55)/1000</f>
        <v>0</v>
      </c>
      <c r="Y82" s="150">
        <f>SUMIFS(DATA!$J$9:$J$9,DATA!$D$9:$D$9,B82,DATA!$B$9:$B$9,$Y$56,DATA!$I$9:$I$9,$B$55)/1000</f>
        <v>0</v>
      </c>
      <c r="Z82" s="150">
        <f>SUMIFS(DATA!$J$9:$J$9,DATA!$D$9:$D$9,B82,DATA!$B$9:$B$9,$Z$56,DATA!$I$9:$I$9,$B$55)/1000</f>
        <v>0</v>
      </c>
      <c r="AA82" s="150">
        <f>SUMIFS(DATA!$J$9:$J$9,DATA!$D$9:$D$9,B82,DATA!$B$9:$B$9,$AA$56,DATA!$I$9:$I$9,$B$55)/1000</f>
        <v>0</v>
      </c>
      <c r="AB82" s="150">
        <f>SUMIFS(DATA!$J$9:$J$9,DATA!$D$9:$D$9,B82,DATA!$B$9:$B$9,$AB$56,DATA!$I$9:$I$9,$B$55)/1000</f>
        <v>0</v>
      </c>
      <c r="AC82" s="150">
        <f>SUMIFS(DATA!$J$9:$J$9,DATA!$D$9:$D$9,B82,DATA!$B$9:$B$9,$AC$56,DATA!$I$9:$I$9,$B$55)/1000</f>
        <v>0</v>
      </c>
      <c r="AD82" s="150">
        <f>SUMIFS(DATA!$J$9:$J$9,DATA!$D$9:$D$9,B82,DATA!$B$9:$B$9,$AD$56,DATA!$I$9:$I$9,$B$55)/1000</f>
        <v>0</v>
      </c>
      <c r="AE82" s="150">
        <f>SUMIFS(DATA!$J$9:$J$9,DATA!$D$9:$D$9,B82,DATA!$B$9:$B$9,$AE$56,DATA!$I$9:$I$9,$B$55)/1000</f>
        <v>0</v>
      </c>
      <c r="AF82" s="150">
        <f>SUMIFS(DATA!$J$9:$J$9,DATA!$D$9:$D$9,B82,DATA!$B$9:$B$9,$AF$56,DATA!$I$9:$I$9,$B$55)/1000</f>
        <v>0</v>
      </c>
      <c r="AG82" s="150">
        <f>SUMIFS(DATA!$J$9:$J$9,DATA!$D$9:$D$9,B82,DATA!$B$9:$B$9,$AG$56,DATA!$I$9:$I$9,$B$55)/1000</f>
        <v>0</v>
      </c>
      <c r="AH82" s="150">
        <f>SUMIFS(DATA!$J$9:$J$9,DATA!$D$9:$D$9,B82,DATA!$B$9:$B$9,$AH$56,DATA!$I$9:$I$9,$B$55)/1000</f>
        <v>0</v>
      </c>
      <c r="AI82" s="150">
        <f>SUMIFS(DATA!$J$9:$J$9,DATA!$D$9:$D$9,B82,DATA!$B$9:$B$9,$AI$56,DATA!$I$9:$I$9,$B$55)/1000</f>
        <v>0</v>
      </c>
      <c r="AJ82" s="150">
        <f>SUMIFS(DATA!$J$9:$J$9,DATA!$D$9:$D$9,B82,DATA!$B$9:$B$9,$AJ$56,DATA!$I$9:$I$9,$B$55)/1000</f>
        <v>0</v>
      </c>
      <c r="AK82" s="150">
        <f>SUMIFS(DATA!$J$9:$J$9,DATA!$D$9:$D$9,B82,DATA!$B$9:$B$9,$AK$56,DATA!$I$9:$I$9,$B$55)/1000</f>
        <v>0</v>
      </c>
      <c r="AL82" s="150">
        <f>SUMIFS(DATA!$J$9:$J$9,DATA!$D$9:$D$9,B82,DATA!$B$9:$B$9,$AL$56,DATA!$I$9:$I$9,$B$55)/1000</f>
        <v>0</v>
      </c>
      <c r="AM82" s="150">
        <f>SUMIFS(DATA!$J$9:$J$9,DATA!$D$9:$D$9,B82,DATA!$B$9:$B$9,$AM$56,DATA!$I$9:$I$9,$B$55)/1000</f>
        <v>0</v>
      </c>
      <c r="AN82" s="150">
        <f>SUMIFS(DATA!$J$9:$J$9,DATA!$D$9:$D$9,B82,DATA!$B$9:$B$9,$AN$56,DATA!$I$9:$I$9,$B$55)/1000</f>
        <v>0</v>
      </c>
      <c r="AP82" s="150">
        <f t="shared" ref="AP82" si="21">SUM(C82:AO82)</f>
        <v>0</v>
      </c>
    </row>
    <row r="83" spans="2:42" x14ac:dyDescent="0.25">
      <c r="B83" s="149"/>
      <c r="C83" s="150">
        <f>SUMIFS(DATA!$J$9:$J$9,DATA!$D$9:$D$9,B83,DATA!$B$9:$B$9,$C$56,DATA!$I$9:$I$9,$B$55)/1000</f>
        <v>0</v>
      </c>
      <c r="D83" s="150">
        <f>SUMIFS(DATA!$J$9:$J$9,DATA!$D$9:$D$9,B83,DATA!$B$9:$B$9,$D$56,DATA!$I$9:$I$9,$B$55)/1000</f>
        <v>0</v>
      </c>
      <c r="E83" s="150">
        <f>SUMIFS(DATA!$J$9:$J$9,DATA!$D$9:$D$9,B83,DATA!$B$9:$B$9,$E$56,DATA!$I$9:$I$9,$B$55)/1000</f>
        <v>0</v>
      </c>
      <c r="F83" s="150">
        <f>SUMIFS(DATA!$J$9:$J$9,DATA!$D$9:$D$9,B83,DATA!$B$9:$B$9,$F$56,DATA!$I$9:$I$9,$B$55)/1000</f>
        <v>0</v>
      </c>
      <c r="G83" s="150">
        <f>SUMIFS(DATA!$J$9:$J$9,DATA!$D$9:$D$9,B83,DATA!$B$9:$B$9,$G$56,DATA!$I$9:$I$9,$B$55)/1000</f>
        <v>0</v>
      </c>
      <c r="H83" s="150">
        <f>SUMIFS(DATA!$J$9:$J$9,DATA!$D$9:$D$9,B83,DATA!$B$9:$B$9,$H$56,DATA!$I$9:$I$9,$B$55)/1000</f>
        <v>0</v>
      </c>
      <c r="I83" s="150">
        <f>SUMIFS(DATA!$J$9:$J$9,DATA!$D$9:$D$9,B83,DATA!$B$9:$B$9,$I$56,DATA!$I$9:$I$9,$B$55)/1000</f>
        <v>0</v>
      </c>
      <c r="J83" s="150">
        <f>SUMIFS(DATA!$J$9:$J$9,DATA!$D$9:$D$9,B83,DATA!$B$9:$B$9,$J$56,DATA!$I$9:$I$9,$B$55)/1000</f>
        <v>0</v>
      </c>
      <c r="K83" s="150">
        <f>SUMIFS(DATA!$J$9:$J$9,DATA!$D$9:$D$9,B83,DATA!$B$9:$B$9,$K$56,DATA!$I$9:$I$9,$B$55)/1000</f>
        <v>0</v>
      </c>
      <c r="L83" s="150">
        <f>SUMIFS(DATA!$J$9:$J$9,DATA!$D$9:$D$9,B83,DATA!$B$9:$B$9,$L$56,DATA!$I$9:$I$9,$B$55)/1000</f>
        <v>0</v>
      </c>
      <c r="M83" s="150">
        <f>SUMIFS(DATA!$J$9:$J$9,DATA!$D$9:$D$9,B83,DATA!$B$9:$B$9,$M$56,DATA!$I$9:$I$9,$B$55)/1000</f>
        <v>0</v>
      </c>
      <c r="N83" s="150">
        <f>SUMIFS(DATA!$J$9:$J$9,DATA!$D$9:$D$9,B83,DATA!$B$9:$B$9,$N$56,DATA!$I$9:$I$9,$B$55)/1000</f>
        <v>0</v>
      </c>
      <c r="O83" s="150">
        <f>SUMIFS(DATA!$J$9:$J$9,DATA!$D$9:$D$9,B83,DATA!$B$9:$B$9,$O$56,DATA!$I$9:$I$9,$B$55)/1000</f>
        <v>0</v>
      </c>
      <c r="P83" s="150">
        <f>SUMIFS(DATA!$J$9:$J$9,DATA!$D$9:$D$9,B83,DATA!$B$9:$B$9,$P$56,DATA!$I$9:$I$9,$B$55)/1000</f>
        <v>0</v>
      </c>
      <c r="Q83" s="150">
        <f>SUMIFS(DATA!$J$9:$J$9,DATA!$D$9:$D$9,B83,DATA!$B$9:$B$9,$Q$56,DATA!$I$9:$I$9,$B$55)/1000</f>
        <v>0</v>
      </c>
      <c r="R83" s="150">
        <f>SUMIFS(DATA!$J$9:$J$9,DATA!$D$9:$D$9,B83,DATA!$B$9:$B$9,$R$56,DATA!$I$9:$I$9,$B$55)/1000</f>
        <v>0</v>
      </c>
      <c r="S83" s="150">
        <f>SUMIFS(DATA!$J$9:$J$9,DATA!$D$9:$D$9,B83,DATA!$B$9:$B$9,$S$56,DATA!$I$9:$I$9,$B$55)/1000</f>
        <v>0</v>
      </c>
      <c r="T83" s="150">
        <f>SUMIFS(DATA!$J$9:$J$9,DATA!$D$9:$D$9,B83,DATA!$B$9:$B$9,$T$56,DATA!$I$9:$I$9,$B$55)/1000</f>
        <v>0</v>
      </c>
      <c r="U83" s="150">
        <f>SUMIFS(DATA!$J$9:$J$9,DATA!$D$9:$D$9,B83,DATA!$B$9:$B$9,$U$56,DATA!$I$9:$I$9,$B$55)/1000</f>
        <v>0</v>
      </c>
      <c r="V83" s="150">
        <f>SUMIFS(DATA!$J$9:$J$9,DATA!$D$9:$D$9,B83,DATA!$B$9:$B$9,$V$56,DATA!$I$9:$I$9,$B$55)/1000</f>
        <v>0</v>
      </c>
      <c r="W83" s="150">
        <f>SUMIFS(DATA!$J$9:$J$9,DATA!$D$9:$D$9,B83,DATA!$B$9:$B$9,$W$56,DATA!$I$9:$I$9,$B$55)/1000</f>
        <v>0</v>
      </c>
      <c r="X83" s="150">
        <f>SUMIFS(DATA!$J$9:$J$9,DATA!$D$9:$D$9,B83,DATA!$B$9:$B$9,$X$56,DATA!$I$9:$I$9,$B$55)/1000</f>
        <v>0</v>
      </c>
      <c r="Y83" s="150">
        <f>SUMIFS(DATA!$J$9:$J$9,DATA!$D$9:$D$9,B83,DATA!$B$9:$B$9,$Y$56,DATA!$I$9:$I$9,$B$55)/1000</f>
        <v>0</v>
      </c>
      <c r="Z83" s="150">
        <f>SUMIFS(DATA!$J$9:$J$9,DATA!$D$9:$D$9,B83,DATA!$B$9:$B$9,$Z$56,DATA!$I$9:$I$9,$B$55)/1000</f>
        <v>0</v>
      </c>
      <c r="AA83" s="150">
        <f>SUMIFS(DATA!$J$9:$J$9,DATA!$D$9:$D$9,B83,DATA!$B$9:$B$9,$AA$56,DATA!$I$9:$I$9,$B$55)/1000</f>
        <v>0</v>
      </c>
      <c r="AB83" s="150">
        <f>SUMIFS(DATA!$J$9:$J$9,DATA!$D$9:$D$9,B83,DATA!$B$9:$B$9,$AB$56,DATA!$I$9:$I$9,$B$55)/1000</f>
        <v>0</v>
      </c>
      <c r="AC83" s="150">
        <f>SUMIFS(DATA!$J$9:$J$9,DATA!$D$9:$D$9,B83,DATA!$B$9:$B$9,$AC$56,DATA!$I$9:$I$9,$B$55)/1000</f>
        <v>0</v>
      </c>
      <c r="AD83" s="150">
        <f>SUMIFS(DATA!$J$9:$J$9,DATA!$D$9:$D$9,B83,DATA!$B$9:$B$9,$AD$56,DATA!$I$9:$I$9,$B$55)/1000</f>
        <v>0</v>
      </c>
      <c r="AE83" s="150">
        <f>SUMIFS(DATA!$J$9:$J$9,DATA!$D$9:$D$9,B83,DATA!$B$9:$B$9,$AE$56,DATA!$I$9:$I$9,$B$55)/1000</f>
        <v>0</v>
      </c>
      <c r="AF83" s="150">
        <f>SUMIFS(DATA!$J$9:$J$9,DATA!$D$9:$D$9,B83,DATA!$B$9:$B$9,$AF$56,DATA!$I$9:$I$9,$B$55)/1000</f>
        <v>0</v>
      </c>
      <c r="AG83" s="150">
        <f>SUMIFS(DATA!$J$9:$J$9,DATA!$D$9:$D$9,B83,DATA!$B$9:$B$9,$AG$56,DATA!$I$9:$I$9,$B$55)/1000</f>
        <v>0</v>
      </c>
      <c r="AH83" s="150">
        <f>SUMIFS(DATA!$J$9:$J$9,DATA!$D$9:$D$9,B83,DATA!$B$9:$B$9,$AH$56,DATA!$I$9:$I$9,$B$55)/1000</f>
        <v>0</v>
      </c>
      <c r="AI83" s="150">
        <f>SUMIFS(DATA!$J$9:$J$9,DATA!$D$9:$D$9,B83,DATA!$B$9:$B$9,$AI$56,DATA!$I$9:$I$9,$B$55)/1000</f>
        <v>0</v>
      </c>
      <c r="AJ83" s="150">
        <f>SUMIFS(DATA!$J$9:$J$9,DATA!$D$9:$D$9,B83,DATA!$B$9:$B$9,$AJ$56,DATA!$I$9:$I$9,$B$55)/1000</f>
        <v>0</v>
      </c>
      <c r="AK83" s="150">
        <f>SUMIFS(DATA!$J$9:$J$9,DATA!$D$9:$D$9,B83,DATA!$B$9:$B$9,$AK$56,DATA!$I$9:$I$9,$B$55)/1000</f>
        <v>0</v>
      </c>
      <c r="AL83" s="150">
        <f>SUMIFS(DATA!$J$9:$J$9,DATA!$D$9:$D$9,B83,DATA!$B$9:$B$9,$AL$56,DATA!$I$9:$I$9,$B$55)/1000</f>
        <v>0</v>
      </c>
      <c r="AM83" s="150">
        <f>SUMIFS(DATA!$J$9:$J$9,DATA!$D$9:$D$9,B83,DATA!$B$9:$B$9,$AM$56,DATA!$I$9:$I$9,$B$55)/1000</f>
        <v>0</v>
      </c>
      <c r="AN83" s="150">
        <f>SUMIFS(DATA!$J$9:$J$9,DATA!$D$9:$D$9,B83,DATA!$B$9:$B$9,$AN$56,DATA!$I$9:$I$9,$B$55)/1000</f>
        <v>0</v>
      </c>
      <c r="AP83" s="150">
        <f t="shared" si="20"/>
        <v>0</v>
      </c>
    </row>
    <row r="84" spans="2:42" ht="15.75" thickBot="1" x14ac:dyDescent="0.3">
      <c r="B84" s="145" t="s">
        <v>110</v>
      </c>
      <c r="C84" s="146">
        <f t="shared" ref="C84:K84" si="22">SUM(C57:C83)</f>
        <v>0</v>
      </c>
      <c r="D84" s="146">
        <f t="shared" si="22"/>
        <v>0</v>
      </c>
      <c r="E84" s="146">
        <f t="shared" si="22"/>
        <v>0</v>
      </c>
      <c r="F84" s="146">
        <f t="shared" si="22"/>
        <v>0</v>
      </c>
      <c r="G84" s="146">
        <f t="shared" si="22"/>
        <v>0</v>
      </c>
      <c r="H84" s="146">
        <f t="shared" si="22"/>
        <v>0</v>
      </c>
      <c r="I84" s="146">
        <f t="shared" si="22"/>
        <v>0</v>
      </c>
      <c r="J84" s="146">
        <f t="shared" si="22"/>
        <v>0</v>
      </c>
      <c r="K84" s="146">
        <f t="shared" si="22"/>
        <v>0</v>
      </c>
      <c r="L84" s="146">
        <f t="shared" ref="L84:Q84" si="23">SUM(L57:L83)</f>
        <v>0</v>
      </c>
      <c r="M84" s="146">
        <f t="shared" si="23"/>
        <v>0</v>
      </c>
      <c r="N84" s="146">
        <f t="shared" si="23"/>
        <v>0</v>
      </c>
      <c r="O84" s="146">
        <f t="shared" si="23"/>
        <v>0</v>
      </c>
      <c r="P84" s="146">
        <f t="shared" si="23"/>
        <v>0</v>
      </c>
      <c r="Q84" s="146">
        <f t="shared" si="23"/>
        <v>0</v>
      </c>
      <c r="R84" s="146">
        <f t="shared" ref="R84:W84" si="24">SUM(R57:R83)</f>
        <v>0</v>
      </c>
      <c r="S84" s="146">
        <f t="shared" si="24"/>
        <v>0</v>
      </c>
      <c r="T84" s="146">
        <f t="shared" si="24"/>
        <v>0</v>
      </c>
      <c r="U84" s="146">
        <f t="shared" si="24"/>
        <v>0</v>
      </c>
      <c r="V84" s="146">
        <f t="shared" si="24"/>
        <v>0</v>
      </c>
      <c r="W84" s="146">
        <f t="shared" si="24"/>
        <v>0</v>
      </c>
      <c r="X84" s="146">
        <f t="shared" ref="X84:AN84" si="25">SUM(X57:X83)</f>
        <v>0</v>
      </c>
      <c r="Y84" s="146">
        <f t="shared" si="25"/>
        <v>0</v>
      </c>
      <c r="Z84" s="146">
        <f t="shared" si="25"/>
        <v>0</v>
      </c>
      <c r="AA84" s="146">
        <f t="shared" si="25"/>
        <v>0</v>
      </c>
      <c r="AB84" s="146">
        <f t="shared" si="25"/>
        <v>0</v>
      </c>
      <c r="AC84" s="146">
        <f t="shared" si="25"/>
        <v>0</v>
      </c>
      <c r="AD84" s="146">
        <f t="shared" si="25"/>
        <v>0</v>
      </c>
      <c r="AE84" s="146">
        <f t="shared" si="25"/>
        <v>0</v>
      </c>
      <c r="AF84" s="146">
        <f t="shared" si="25"/>
        <v>0</v>
      </c>
      <c r="AG84" s="146">
        <f t="shared" si="25"/>
        <v>0</v>
      </c>
      <c r="AH84" s="146">
        <f t="shared" si="25"/>
        <v>0</v>
      </c>
      <c r="AI84" s="146">
        <f t="shared" si="25"/>
        <v>0</v>
      </c>
      <c r="AJ84" s="146">
        <f t="shared" si="25"/>
        <v>0</v>
      </c>
      <c r="AK84" s="146">
        <f t="shared" si="25"/>
        <v>0</v>
      </c>
      <c r="AL84" s="146">
        <f t="shared" si="25"/>
        <v>0</v>
      </c>
      <c r="AM84" s="146">
        <f t="shared" si="25"/>
        <v>0</v>
      </c>
      <c r="AN84" s="146">
        <f t="shared" si="25"/>
        <v>0</v>
      </c>
      <c r="AP84" s="146">
        <f>SUM(AP57:AP83)</f>
        <v>0</v>
      </c>
    </row>
    <row r="85" spans="2:42" ht="15.75" thickTop="1" x14ac:dyDescent="0.25"/>
    <row r="88" spans="2:42" ht="18.75" x14ac:dyDescent="0.3">
      <c r="B88" s="283" t="s">
        <v>126</v>
      </c>
      <c r="C88" s="211"/>
      <c r="D88" s="211"/>
      <c r="E88" s="211"/>
      <c r="F88" s="211"/>
      <c r="G88" s="211"/>
      <c r="H88" s="211"/>
      <c r="I88" s="211"/>
      <c r="J88" s="211"/>
    </row>
    <row r="89" spans="2:42" x14ac:dyDescent="0.25">
      <c r="B89" s="203" t="s">
        <v>160</v>
      </c>
      <c r="C89" s="206">
        <v>1</v>
      </c>
      <c r="D89" s="206">
        <v>2</v>
      </c>
      <c r="E89" s="206">
        <v>3</v>
      </c>
      <c r="F89" s="206">
        <v>4</v>
      </c>
      <c r="G89" s="206">
        <v>5</v>
      </c>
      <c r="H89" s="206">
        <v>6</v>
      </c>
      <c r="I89" s="206">
        <v>7</v>
      </c>
      <c r="J89" s="206">
        <v>8</v>
      </c>
      <c r="K89" s="207">
        <v>9</v>
      </c>
      <c r="L89" s="207">
        <v>10</v>
      </c>
      <c r="M89" s="207">
        <v>11</v>
      </c>
      <c r="N89" s="207">
        <v>12</v>
      </c>
      <c r="O89" s="207">
        <v>13</v>
      </c>
      <c r="P89" s="207">
        <v>14</v>
      </c>
      <c r="Q89" s="207">
        <v>15</v>
      </c>
      <c r="R89" s="207">
        <v>16</v>
      </c>
      <c r="S89" s="207">
        <v>17</v>
      </c>
      <c r="T89" s="207">
        <v>18</v>
      </c>
      <c r="U89" s="207">
        <v>19</v>
      </c>
      <c r="V89" s="207">
        <v>20</v>
      </c>
      <c r="W89" s="207">
        <v>21</v>
      </c>
      <c r="X89" s="207">
        <v>22</v>
      </c>
      <c r="Y89" s="207">
        <v>23</v>
      </c>
      <c r="Z89" s="207">
        <v>24</v>
      </c>
      <c r="AA89" s="207">
        <v>25</v>
      </c>
      <c r="AB89" s="207">
        <v>26</v>
      </c>
      <c r="AC89" s="207">
        <v>27</v>
      </c>
      <c r="AD89" s="207">
        <v>28</v>
      </c>
      <c r="AE89" s="207">
        <v>29</v>
      </c>
      <c r="AF89" s="207">
        <v>30</v>
      </c>
      <c r="AG89" s="207">
        <v>31</v>
      </c>
      <c r="AH89" s="207">
        <v>32</v>
      </c>
      <c r="AI89" s="207">
        <v>33</v>
      </c>
      <c r="AJ89" s="207">
        <v>34</v>
      </c>
      <c r="AK89" s="207">
        <v>35</v>
      </c>
      <c r="AL89" s="207">
        <v>36</v>
      </c>
      <c r="AM89" s="207">
        <v>37</v>
      </c>
      <c r="AN89" s="207">
        <v>38</v>
      </c>
      <c r="AP89" s="207" t="s">
        <v>110</v>
      </c>
    </row>
    <row r="90" spans="2:42" x14ac:dyDescent="0.25">
      <c r="B90" s="208" t="s">
        <v>161</v>
      </c>
      <c r="C90" s="150">
        <f>SUMIFS(DATA!$J$9:$J$9,DATA!$D$9:$D$9,B90,DATA!$B$9:$B$9,$C$89,DATA!$I$9:$I$9,$B$88)/1000</f>
        <v>0</v>
      </c>
      <c r="D90" s="150">
        <f>SUMIFS(DATA!$J$9:$J$9,DATA!$D$9:$D$9,B90,DATA!$B$9:$B$9,$D$89,DATA!$I$9:$I$9,$B$88)/1000</f>
        <v>0</v>
      </c>
      <c r="E90" s="150">
        <f>SUMIFS(DATA!$J$9:$J$9,DATA!$D$9:$D$9,B90,DATA!$B$9:$B$9,$E$89,DATA!$I$9:$I$9,$B$88)/1000</f>
        <v>0</v>
      </c>
      <c r="F90" s="150">
        <f>SUMIFS(DATA!$J$9:$J$9,DATA!$D$9:$D$9,B90,DATA!$B$9:$B$9,$F$89,DATA!$I$9:$I$9,$B$88)/1000</f>
        <v>0</v>
      </c>
      <c r="G90" s="150">
        <f>SUMIFS(DATA!$J$9:$J$9,DATA!$D$9:$D$9,B90,DATA!$B$9:$B$9,$G$89,DATA!$I$9:$I$9,$B$88)/1000</f>
        <v>0</v>
      </c>
      <c r="H90" s="150">
        <f>SUMIFS(DATA!$J$9:$J$9,DATA!$D$9:$D$9,B90,DATA!$B$9:$B$9,$H$89,DATA!$I$9:$I$9,$B$88)/1000</f>
        <v>0</v>
      </c>
      <c r="I90" s="150">
        <f>SUMIFS(DATA!$J$9:$J$9,DATA!$D$9:$D$9,B90,DATA!$B$9:$B$9,$I$89,DATA!$I$9:$I$9,$B$88)/1000</f>
        <v>0</v>
      </c>
      <c r="J90" s="150">
        <f>SUMIFS(DATA!$J$9:$J$9,DATA!$D$9:$D$9,B90,DATA!$B$9:$B$9,$J$89,DATA!$I$9:$I$9,$B$88)/1000</f>
        <v>0</v>
      </c>
      <c r="K90" s="150">
        <f>SUMIFS(DATA!$J$9:$J$9,DATA!$D$9:$D$9,B90,DATA!$B$9:$B$9,$K$89,DATA!$I$9:$I$9,$B$88)/1000</f>
        <v>0</v>
      </c>
      <c r="L90" s="150">
        <f>SUMIFS(DATA!$J$9:$J$9,DATA!$D$9:$D$9,B90,DATA!$B$9:$B$9,$L$89,DATA!$I$9:$I$9,$B$88)/1000</f>
        <v>0</v>
      </c>
      <c r="M90" s="150">
        <f>SUMIFS(DATA!$J$9:$J$9,DATA!$D$9:$D$9,B90,DATA!$B$9:$B$9,$M$89,DATA!$I$9:$I$9,$B$88)/1000</f>
        <v>0</v>
      </c>
      <c r="N90" s="150">
        <f>SUMIFS(DATA!$J$9:$J$9,DATA!$D$9:$D$9,B90,DATA!$B$9:$B$9,$N$89,DATA!$I$9:$I$9,$B$88)/1000</f>
        <v>0</v>
      </c>
      <c r="O90" s="150">
        <f>SUMIFS(DATA!$J$9:$J$9,DATA!$D$9:$D$9,B90,DATA!$B$9:$B$9,$O$89,DATA!$I$9:$I$9,$B$88)/1000</f>
        <v>0</v>
      </c>
      <c r="P90" s="150">
        <f>SUMIFS(DATA!$J$9:$J$9,DATA!$D$9:$D$9,B90,DATA!$B$9:$B$9,$P$89,DATA!$I$9:$I$9,$B$88)/1000</f>
        <v>0</v>
      </c>
      <c r="Q90" s="150">
        <f>SUMIFS(DATA!$J$9:$J$9,DATA!$D$9:$D$9,B90,DATA!$B$9:$B$9,$Q$89,DATA!$I$9:$I$9,$B$88)/1000</f>
        <v>0</v>
      </c>
      <c r="R90" s="150">
        <f>SUMIFS(DATA!$J$9:$J$9,DATA!$D$9:$D$9,B90,DATA!$B$9:$B$9,$R$89,DATA!$I$9:$I$9,$B$88)/1000</f>
        <v>0</v>
      </c>
      <c r="S90" s="150">
        <f>SUMIFS(DATA!$J$9:$J$9,DATA!$D$9:$D$9,B90,DATA!$B$9:$B$9,$S$89,DATA!$I$9:$I$9,$B$88)/1000</f>
        <v>0</v>
      </c>
      <c r="T90" s="150">
        <f>SUMIFS(DATA!$J$9:$J$9,DATA!$D$9:$D$9,B90,DATA!$B$9:$B$9,$T$89,DATA!$I$9:$I$9,$B$88)/1000</f>
        <v>0</v>
      </c>
      <c r="U90" s="150">
        <f>SUMIFS(DATA!$J$9:$J$9,DATA!$D$9:$D$9,B90,DATA!$B$9:$B$9,$U$89,DATA!$I$9:$I$9,$B$88)/1000</f>
        <v>0</v>
      </c>
      <c r="V90" s="150">
        <f>SUMIFS(DATA!$J$9:$J$9,DATA!$D$9:$D$9,B90,DATA!$B$9:$B$9,$V$89,DATA!$I$9:$I$9,$B$88)/1000</f>
        <v>0</v>
      </c>
      <c r="W90" s="150">
        <f>SUMIFS(DATA!$J$9:$J$9,DATA!$D$9:$D$9,B90,DATA!$B$9:$B$9,$W$89,DATA!$I$9:$I$9,$B$88)/1000</f>
        <v>0</v>
      </c>
      <c r="X90" s="150">
        <f>SUMIFS(DATA!$J$9:$J$9,DATA!$D$9:$D$9,B90,DATA!$B$9:$B$9,$X$89,DATA!$I$9:$I$9,$B$88)/1000</f>
        <v>0</v>
      </c>
      <c r="Y90" s="150">
        <f>SUMIFS(DATA!$J$9:$J$9,DATA!$D$9:$D$9,B90,DATA!$B$9:$B$9,$Y$89,DATA!$I$9:$I$9,$B$88)/1000</f>
        <v>0</v>
      </c>
      <c r="Z90" s="150">
        <f>SUMIFS(DATA!$J$9:$J$9,DATA!$D$9:$D$9,B90,DATA!$B$9:$B$9,$Z$89,DATA!$I$9:$I$9,$B$88)/1000</f>
        <v>0</v>
      </c>
      <c r="AA90" s="150">
        <f>SUMIFS(DATA!$J$9:$J$9,DATA!$D$9:$D$9,B90,DATA!$B$9:$B$9,$AA$89,DATA!$I$9:$I$9,$B$88)/1000</f>
        <v>0</v>
      </c>
      <c r="AB90" s="150">
        <f>SUMIFS(DATA!$J$9:$J$9,DATA!$D$9:$D$9,B90,DATA!$B$9:$B$9,$AB$89,DATA!$I$9:$I$9,$B$88)/1000</f>
        <v>0</v>
      </c>
      <c r="AC90" s="150">
        <f>SUMIFS(DATA!$J$9:$J$9,DATA!$D$9:$D$9,B90,DATA!$B$9:$B$9,$AC$89,DATA!$I$9:$I$9,$B$88)/1000</f>
        <v>0</v>
      </c>
      <c r="AD90" s="150">
        <f>SUMIFS(DATA!$J$9:$J$9,DATA!$D$9:$D$9,B90,DATA!$B$9:$B$9,$AD$89,DATA!$I$9:$I$9,$B$88)/1000</f>
        <v>0</v>
      </c>
      <c r="AE90" s="150">
        <f>SUMIFS(DATA!$J$9:$J$9,DATA!$D$9:$D$9,B90,DATA!$B$9:$B$9,$AE$89,DATA!$I$9:$I$9,$B$88)/1000</f>
        <v>0</v>
      </c>
      <c r="AF90" s="150">
        <f>SUMIFS(DATA!$J$9:$J$9,DATA!$D$9:$D$9,B90,DATA!$B$9:$B$9,$AF$89,DATA!$I$9:$I$9,$B$88)/1000</f>
        <v>0</v>
      </c>
      <c r="AG90" s="150">
        <f>SUMIFS(DATA!$J$9:$J$9,DATA!$D$9:$D$9,B90,DATA!$B$9:$B$9,$AG$89,DATA!$I$9:$I$9,$B$88)/1000</f>
        <v>0</v>
      </c>
      <c r="AH90" s="150">
        <f>SUMIFS(DATA!$J$9:$J$9,DATA!$D$9:$D$9,B90,DATA!$B$9:$B$9,$AH$89,DATA!$I$9:$I$9,$B$88)/1000</f>
        <v>0</v>
      </c>
      <c r="AI90" s="150">
        <f>SUMIFS(DATA!$J$9:$J$9,DATA!$D$9:$D$9,B90,DATA!$B$9:$B$9,$AI$89,DATA!$I$9:$I$9,$B$88)/1000</f>
        <v>0</v>
      </c>
      <c r="AJ90" s="150">
        <f>SUMIFS(DATA!$J$9:$J$9,DATA!$D$9:$D$9,B90,DATA!$B$9:$B$9,$AJ$89,DATA!$I$9:$I$9,$B$88)/1000</f>
        <v>0</v>
      </c>
      <c r="AK90" s="150">
        <f>SUMIFS(DATA!$J$9:$J$9,DATA!$D$9:$D$9,B90,DATA!$B$9:$B$9,$AK$89,DATA!$I$9:$I$9,$B$88)/1000</f>
        <v>0</v>
      </c>
      <c r="AL90" s="150">
        <f>SUMIFS(DATA!$J$9:$J$9,DATA!$D$9:$D$9,B90,DATA!$B$9:$B$9,$AL$89,DATA!$I$9:$I$9,$B$88)/1000</f>
        <v>0</v>
      </c>
      <c r="AM90" s="150">
        <f>SUMIFS(DATA!$J$9:$J$9,DATA!$D$9:$D$9,B90,DATA!$B$9:$B$9,$AM$89,DATA!$I$9:$I$9,$B$88)/1000</f>
        <v>0</v>
      </c>
      <c r="AN90" s="150">
        <f>SUMIFS(DATA!$J$9:$J$9,DATA!$D$9:$D$9,B90,DATA!$B$9:$B$9,$AN$89,DATA!$I$9:$I$9,$B$88)/1000</f>
        <v>0</v>
      </c>
      <c r="AP90" s="150">
        <f>SUM(C90:AO90)</f>
        <v>0</v>
      </c>
    </row>
    <row r="91" spans="2:42" x14ac:dyDescent="0.25">
      <c r="B91" s="208" t="s">
        <v>44</v>
      </c>
      <c r="C91" s="150">
        <f>SUMIFS(DATA!$J$9:$J$9,DATA!$D$9:$D$9,B91,DATA!$B$9:$B$9,$C$89,DATA!$I$9:$I$9,$B$88)/1000</f>
        <v>0</v>
      </c>
      <c r="D91" s="150">
        <f>SUMIFS(DATA!$J$9:$J$9,DATA!$D$9:$D$9,B91,DATA!$B$9:$B$9,$D$89,DATA!$I$9:$I$9,$B$88)/1000</f>
        <v>0</v>
      </c>
      <c r="E91" s="150">
        <f>SUMIFS(DATA!$J$9:$J$9,DATA!$D$9:$D$9,B91,DATA!$B$9:$B$9,$E$89,DATA!$I$9:$I$9,$B$88)/1000</f>
        <v>0</v>
      </c>
      <c r="F91" s="150">
        <f>SUMIFS(DATA!$J$9:$J$9,DATA!$D$9:$D$9,B91,DATA!$B$9:$B$9,$F$89,DATA!$I$9:$I$9,$B$88)/1000</f>
        <v>0</v>
      </c>
      <c r="G91" s="150">
        <f>SUMIFS(DATA!$J$9:$J$9,DATA!$D$9:$D$9,B91,DATA!$B$9:$B$9,$G$89,DATA!$I$9:$I$9,$B$88)/1000</f>
        <v>0</v>
      </c>
      <c r="H91" s="150">
        <f>SUMIFS(DATA!$J$9:$J$9,DATA!$D$9:$D$9,B91,DATA!$B$9:$B$9,$H$89,DATA!$I$9:$I$9,$B$88)/1000</f>
        <v>0</v>
      </c>
      <c r="I91" s="150">
        <f>SUMIFS(DATA!$J$9:$J$9,DATA!$D$9:$D$9,B91,DATA!$B$9:$B$9,$I$89,DATA!$I$9:$I$9,$B$88)/1000</f>
        <v>0</v>
      </c>
      <c r="J91" s="150">
        <f>SUMIFS(DATA!$J$9:$J$9,DATA!$D$9:$D$9,B91,DATA!$B$9:$B$9,$J$89,DATA!$I$9:$I$9,$B$88)/1000</f>
        <v>0</v>
      </c>
      <c r="K91" s="150">
        <f>SUMIFS(DATA!$J$9:$J$9,DATA!$D$9:$D$9,B91,DATA!$B$9:$B$9,$K$89,DATA!$I$9:$I$9,$B$88)/1000</f>
        <v>0</v>
      </c>
      <c r="L91" s="150">
        <f>SUMIFS(DATA!$J$9:$J$9,DATA!$D$9:$D$9,B91,DATA!$B$9:$B$9,$L$89,DATA!$I$9:$I$9,$B$88)/1000</f>
        <v>0</v>
      </c>
      <c r="M91" s="150">
        <f>SUMIFS(DATA!$J$9:$J$9,DATA!$D$9:$D$9,B91,DATA!$B$9:$B$9,$M$89,DATA!$I$9:$I$9,$B$88)/1000</f>
        <v>0</v>
      </c>
      <c r="N91" s="150">
        <f>SUMIFS(DATA!$J$9:$J$9,DATA!$D$9:$D$9,B91,DATA!$B$9:$B$9,$N$89,DATA!$I$9:$I$9,$B$88)/1000</f>
        <v>0</v>
      </c>
      <c r="O91" s="150">
        <f>SUMIFS(DATA!$J$9:$J$9,DATA!$D$9:$D$9,B91,DATA!$B$9:$B$9,$O$89,DATA!$I$9:$I$9,$B$88)/1000</f>
        <v>0</v>
      </c>
      <c r="P91" s="150">
        <f>SUMIFS(DATA!$J$9:$J$9,DATA!$D$9:$D$9,B91,DATA!$B$9:$B$9,$P$89,DATA!$I$9:$I$9,$B$88)/1000</f>
        <v>0</v>
      </c>
      <c r="Q91" s="150">
        <f>SUMIFS(DATA!$J$9:$J$9,DATA!$D$9:$D$9,B91,DATA!$B$9:$B$9,$Q$89,DATA!$I$9:$I$9,$B$88)/1000</f>
        <v>0</v>
      </c>
      <c r="R91" s="150">
        <f>SUMIFS(DATA!$J$9:$J$9,DATA!$D$9:$D$9,B91,DATA!$B$9:$B$9,$R$89,DATA!$I$9:$I$9,$B$88)/1000</f>
        <v>0</v>
      </c>
      <c r="S91" s="150">
        <f>SUMIFS(DATA!$J$9:$J$9,DATA!$D$9:$D$9,B91,DATA!$B$9:$B$9,$S$89,DATA!$I$9:$I$9,$B$88)/1000</f>
        <v>0</v>
      </c>
      <c r="T91" s="150">
        <f>SUMIFS(DATA!$J$9:$J$9,DATA!$D$9:$D$9,B91,DATA!$B$9:$B$9,$T$89,DATA!$I$9:$I$9,$B$88)/1000</f>
        <v>0</v>
      </c>
      <c r="U91" s="150">
        <f>SUMIFS(DATA!$J$9:$J$9,DATA!$D$9:$D$9,B91,DATA!$B$9:$B$9,$U$89,DATA!$I$9:$I$9,$B$88)/1000</f>
        <v>0</v>
      </c>
      <c r="V91" s="150">
        <f>SUMIFS(DATA!$J$9:$J$9,DATA!$D$9:$D$9,B91,DATA!$B$9:$B$9,$V$89,DATA!$I$9:$I$9,$B$88)/1000</f>
        <v>0</v>
      </c>
      <c r="W91" s="150">
        <f>SUMIFS(DATA!$J$9:$J$9,DATA!$D$9:$D$9,B91,DATA!$B$9:$B$9,$W$89,DATA!$I$9:$I$9,$B$88)/1000</f>
        <v>0</v>
      </c>
      <c r="X91" s="150">
        <f>SUMIFS(DATA!$J$9:$J$9,DATA!$D$9:$D$9,B91,DATA!$B$9:$B$9,$X$89,DATA!$I$9:$I$9,$B$88)/1000</f>
        <v>0</v>
      </c>
      <c r="Y91" s="150">
        <f>SUMIFS(DATA!$J$9:$J$9,DATA!$D$9:$D$9,B91,DATA!$B$9:$B$9,$Y$89,DATA!$I$9:$I$9,$B$88)/1000</f>
        <v>0</v>
      </c>
      <c r="Z91" s="150">
        <f>SUMIFS(DATA!$J$9:$J$9,DATA!$D$9:$D$9,B91,DATA!$B$9:$B$9,$Z$89,DATA!$I$9:$I$9,$B$88)/1000</f>
        <v>0</v>
      </c>
      <c r="AA91" s="150">
        <f>SUMIFS(DATA!$J$9:$J$9,DATA!$D$9:$D$9,B91,DATA!$B$9:$B$9,$AA$89,DATA!$I$9:$I$9,$B$88)/1000</f>
        <v>0</v>
      </c>
      <c r="AB91" s="150">
        <f>SUMIFS(DATA!$J$9:$J$9,DATA!$D$9:$D$9,B91,DATA!$B$9:$B$9,$AB$89,DATA!$I$9:$I$9,$B$88)/1000</f>
        <v>0</v>
      </c>
      <c r="AC91" s="150">
        <f>SUMIFS(DATA!$J$9:$J$9,DATA!$D$9:$D$9,B91,DATA!$B$9:$B$9,$AC$89,DATA!$I$9:$I$9,$B$88)/1000</f>
        <v>0</v>
      </c>
      <c r="AD91" s="150">
        <f>SUMIFS(DATA!$J$9:$J$9,DATA!$D$9:$D$9,B91,DATA!$B$9:$B$9,$AD$89,DATA!$I$9:$I$9,$B$88)/1000</f>
        <v>0</v>
      </c>
      <c r="AE91" s="150">
        <f>SUMIFS(DATA!$J$9:$J$9,DATA!$D$9:$D$9,B91,DATA!$B$9:$B$9,$AE$89,DATA!$I$9:$I$9,$B$88)/1000</f>
        <v>0</v>
      </c>
      <c r="AF91" s="150">
        <f>SUMIFS(DATA!$J$9:$J$9,DATA!$D$9:$D$9,B91,DATA!$B$9:$B$9,$AF$89,DATA!$I$9:$I$9,$B$88)/1000</f>
        <v>0</v>
      </c>
      <c r="AG91" s="150">
        <f>SUMIFS(DATA!$J$9:$J$9,DATA!$D$9:$D$9,B91,DATA!$B$9:$B$9,$AG$89,DATA!$I$9:$I$9,$B$88)/1000</f>
        <v>0</v>
      </c>
      <c r="AH91" s="150">
        <f>SUMIFS(DATA!$J$9:$J$9,DATA!$D$9:$D$9,B91,DATA!$B$9:$B$9,$AH$89,DATA!$I$9:$I$9,$B$88)/1000</f>
        <v>0</v>
      </c>
      <c r="AI91" s="150">
        <f>SUMIFS(DATA!$J$9:$J$9,DATA!$D$9:$D$9,B91,DATA!$B$9:$B$9,$AI$89,DATA!$I$9:$I$9,$B$88)/1000</f>
        <v>0</v>
      </c>
      <c r="AJ91" s="150">
        <f>SUMIFS(DATA!$J$9:$J$9,DATA!$D$9:$D$9,B91,DATA!$B$9:$B$9,$AJ$89,DATA!$I$9:$I$9,$B$88)/1000</f>
        <v>0</v>
      </c>
      <c r="AK91" s="150">
        <f>SUMIFS(DATA!$J$9:$J$9,DATA!$D$9:$D$9,B91,DATA!$B$9:$B$9,$AK$89,DATA!$I$9:$I$9,$B$88)/1000</f>
        <v>0</v>
      </c>
      <c r="AL91" s="150">
        <f>SUMIFS(DATA!$J$9:$J$9,DATA!$D$9:$D$9,B91,DATA!$B$9:$B$9,$AL$89,DATA!$I$9:$I$9,$B$88)/1000</f>
        <v>0</v>
      </c>
      <c r="AM91" s="150">
        <f>SUMIFS(DATA!$J$9:$J$9,DATA!$D$9:$D$9,B91,DATA!$B$9:$B$9,$AM$89,DATA!$I$9:$I$9,$B$88)/1000</f>
        <v>0</v>
      </c>
      <c r="AN91" s="150">
        <f>SUMIFS(DATA!$J$9:$J$9,DATA!$D$9:$D$9,B91,DATA!$B$9:$B$9,$AN$89,DATA!$I$9:$I$9,$B$88)/1000</f>
        <v>0</v>
      </c>
      <c r="AP91" s="150">
        <f>SUM(C91:AO91)</f>
        <v>0</v>
      </c>
    </row>
    <row r="92" spans="2:42" x14ac:dyDescent="0.25">
      <c r="B92" s="208" t="s">
        <v>153</v>
      </c>
      <c r="C92" s="150">
        <f>SUMIFS(DATA!$J$9:$J$9,DATA!$D$9:$D$9,B92,DATA!$B$9:$B$9,$C$89,DATA!$I$9:$I$9,$B$88)/1000</f>
        <v>0</v>
      </c>
      <c r="D92" s="150">
        <f>SUMIFS(DATA!$J$9:$J$9,DATA!$D$9:$D$9,B92,DATA!$B$9:$B$9,$D$89,DATA!$I$9:$I$9,$B$88)/1000</f>
        <v>0</v>
      </c>
      <c r="E92" s="150">
        <f>SUMIFS(DATA!$J$9:$J$9,DATA!$D$9:$D$9,B92,DATA!$B$9:$B$9,$E$89,DATA!$I$9:$I$9,$B$88)/1000</f>
        <v>0</v>
      </c>
      <c r="F92" s="150">
        <f>SUMIFS(DATA!$J$9:$J$9,DATA!$D$9:$D$9,B92,DATA!$B$9:$B$9,$F$89,DATA!$I$9:$I$9,$B$88)/1000</f>
        <v>0</v>
      </c>
      <c r="G92" s="150">
        <f>SUMIFS(DATA!$J$9:$J$9,DATA!$D$9:$D$9,B92,DATA!$B$9:$B$9,$G$89,DATA!$I$9:$I$9,$B$88)/1000</f>
        <v>0</v>
      </c>
      <c r="H92" s="150">
        <f>SUMIFS(DATA!$J$9:$J$9,DATA!$D$9:$D$9,B92,DATA!$B$9:$B$9,$H$89,DATA!$I$9:$I$9,$B$88)/1000</f>
        <v>0</v>
      </c>
      <c r="I92" s="150">
        <f>SUMIFS(DATA!$J$9:$J$9,DATA!$D$9:$D$9,B92,DATA!$B$9:$B$9,$I$89,DATA!$I$9:$I$9,$B$88)/1000</f>
        <v>0</v>
      </c>
      <c r="J92" s="150">
        <f>SUMIFS(DATA!$J$9:$J$9,DATA!$D$9:$D$9,B92,DATA!$B$9:$B$9,$J$89,DATA!$I$9:$I$9,$B$88)/1000</f>
        <v>0</v>
      </c>
      <c r="K92" s="150">
        <f>SUMIFS(DATA!$J$9:$J$9,DATA!$D$9:$D$9,B92,DATA!$B$9:$B$9,$K$89,DATA!$I$9:$I$9,$B$88)/1000</f>
        <v>0</v>
      </c>
      <c r="L92" s="150">
        <f>SUMIFS(DATA!$J$9:$J$9,DATA!$D$9:$D$9,B92,DATA!$B$9:$B$9,$L$89,DATA!$I$9:$I$9,$B$88)/1000</f>
        <v>0</v>
      </c>
      <c r="M92" s="150">
        <f>SUMIFS(DATA!$J$9:$J$9,DATA!$D$9:$D$9,B92,DATA!$B$9:$B$9,$M$89,DATA!$I$9:$I$9,$B$88)/1000</f>
        <v>0</v>
      </c>
      <c r="N92" s="150">
        <f>SUMIFS(DATA!$J$9:$J$9,DATA!$D$9:$D$9,B92,DATA!$B$9:$B$9,$N$89,DATA!$I$9:$I$9,$B$88)/1000</f>
        <v>0</v>
      </c>
      <c r="O92" s="150">
        <f>SUMIFS(DATA!$J$9:$J$9,DATA!$D$9:$D$9,B92,DATA!$B$9:$B$9,$O$89,DATA!$I$9:$I$9,$B$88)/1000</f>
        <v>0</v>
      </c>
      <c r="P92" s="150">
        <f>SUMIFS(DATA!$J$9:$J$9,DATA!$D$9:$D$9,B92,DATA!$B$9:$B$9,$P$89,DATA!$I$9:$I$9,$B$88)/1000</f>
        <v>0</v>
      </c>
      <c r="Q92" s="150">
        <f>SUMIFS(DATA!$J$9:$J$9,DATA!$D$9:$D$9,B92,DATA!$B$9:$B$9,$Q$89,DATA!$I$9:$I$9,$B$88)/1000</f>
        <v>0</v>
      </c>
      <c r="R92" s="150">
        <f>SUMIFS(DATA!$J$9:$J$9,DATA!$D$9:$D$9,B92,DATA!$B$9:$B$9,$R$89,DATA!$I$9:$I$9,$B$88)/1000</f>
        <v>0</v>
      </c>
      <c r="S92" s="150">
        <f>SUMIFS(DATA!$J$9:$J$9,DATA!$D$9:$D$9,B92,DATA!$B$9:$B$9,$S$89,DATA!$I$9:$I$9,$B$88)/1000</f>
        <v>0</v>
      </c>
      <c r="T92" s="150">
        <f>SUMIFS(DATA!$J$9:$J$9,DATA!$D$9:$D$9,B92,DATA!$B$9:$B$9,$T$89,DATA!$I$9:$I$9,$B$88)/1000</f>
        <v>0</v>
      </c>
      <c r="U92" s="150">
        <f>SUMIFS(DATA!$J$9:$J$9,DATA!$D$9:$D$9,B92,DATA!$B$9:$B$9,$U$89,DATA!$I$9:$I$9,$B$88)/1000</f>
        <v>0</v>
      </c>
      <c r="V92" s="150">
        <f>SUMIFS(DATA!$J$9:$J$9,DATA!$D$9:$D$9,B92,DATA!$B$9:$B$9,$V$89,DATA!$I$9:$I$9,$B$88)/1000</f>
        <v>0</v>
      </c>
      <c r="W92" s="150">
        <f>SUMIFS(DATA!$J$9:$J$9,DATA!$D$9:$D$9,B92,DATA!$B$9:$B$9,$W$89,DATA!$I$9:$I$9,$B$88)/1000</f>
        <v>0</v>
      </c>
      <c r="X92" s="150">
        <f>SUMIFS(DATA!$J$9:$J$9,DATA!$D$9:$D$9,B92,DATA!$B$9:$B$9,$X$89,DATA!$I$9:$I$9,$B$88)/1000</f>
        <v>0</v>
      </c>
      <c r="Y92" s="150">
        <f>SUMIFS(DATA!$J$9:$J$9,DATA!$D$9:$D$9,B92,DATA!$B$9:$B$9,$Y$89,DATA!$I$9:$I$9,$B$88)/1000</f>
        <v>0</v>
      </c>
      <c r="Z92" s="150">
        <f>SUMIFS(DATA!$J$9:$J$9,DATA!$D$9:$D$9,B92,DATA!$B$9:$B$9,$Z$89,DATA!$I$9:$I$9,$B$88)/1000</f>
        <v>0</v>
      </c>
      <c r="AA92" s="150">
        <f>SUMIFS(DATA!$J$9:$J$9,DATA!$D$9:$D$9,B92,DATA!$B$9:$B$9,$AA$89,DATA!$I$9:$I$9,$B$88)/1000</f>
        <v>0</v>
      </c>
      <c r="AB92" s="150">
        <f>SUMIFS(DATA!$J$9:$J$9,DATA!$D$9:$D$9,B92,DATA!$B$9:$B$9,$AB$89,DATA!$I$9:$I$9,$B$88)/1000</f>
        <v>0</v>
      </c>
      <c r="AC92" s="150">
        <f>SUMIFS(DATA!$J$9:$J$9,DATA!$D$9:$D$9,B92,DATA!$B$9:$B$9,$AC$89,DATA!$I$9:$I$9,$B$88)/1000</f>
        <v>0</v>
      </c>
      <c r="AD92" s="150">
        <f>SUMIFS(DATA!$J$9:$J$9,DATA!$D$9:$D$9,B92,DATA!$B$9:$B$9,$AD$89,DATA!$I$9:$I$9,$B$88)/1000</f>
        <v>0</v>
      </c>
      <c r="AE92" s="150">
        <f>SUMIFS(DATA!$J$9:$J$9,DATA!$D$9:$D$9,B92,DATA!$B$9:$B$9,$AE$89,DATA!$I$9:$I$9,$B$88)/1000</f>
        <v>0</v>
      </c>
      <c r="AF92" s="150">
        <f>SUMIFS(DATA!$J$9:$J$9,DATA!$D$9:$D$9,B92,DATA!$B$9:$B$9,$AF$89,DATA!$I$9:$I$9,$B$88)/1000</f>
        <v>0</v>
      </c>
      <c r="AG92" s="150">
        <f>SUMIFS(DATA!$J$9:$J$9,DATA!$D$9:$D$9,B92,DATA!$B$9:$B$9,$AG$89,DATA!$I$9:$I$9,$B$88)/1000</f>
        <v>0</v>
      </c>
      <c r="AH92" s="150">
        <f>SUMIFS(DATA!$J$9:$J$9,DATA!$D$9:$D$9,B92,DATA!$B$9:$B$9,$AH$89,DATA!$I$9:$I$9,$B$88)/1000</f>
        <v>0</v>
      </c>
      <c r="AI92" s="150">
        <f>SUMIFS(DATA!$J$9:$J$9,DATA!$D$9:$D$9,B92,DATA!$B$9:$B$9,$AI$89,DATA!$I$9:$I$9,$B$88)/1000</f>
        <v>0</v>
      </c>
      <c r="AJ92" s="150">
        <f>SUMIFS(DATA!$J$9:$J$9,DATA!$D$9:$D$9,B92,DATA!$B$9:$B$9,$AJ$89,DATA!$I$9:$I$9,$B$88)/1000</f>
        <v>0</v>
      </c>
      <c r="AK92" s="150">
        <f>SUMIFS(DATA!$J$9:$J$9,DATA!$D$9:$D$9,B92,DATA!$B$9:$B$9,$AK$89,DATA!$I$9:$I$9,$B$88)/1000</f>
        <v>0</v>
      </c>
      <c r="AL92" s="150">
        <f>SUMIFS(DATA!$J$9:$J$9,DATA!$D$9:$D$9,B92,DATA!$B$9:$B$9,$AL$89,DATA!$I$9:$I$9,$B$88)/1000</f>
        <v>0</v>
      </c>
      <c r="AM92" s="150">
        <f>SUMIFS(DATA!$J$9:$J$9,DATA!$D$9:$D$9,B92,DATA!$B$9:$B$9,$AM$89,DATA!$I$9:$I$9,$B$88)/1000</f>
        <v>0</v>
      </c>
      <c r="AN92" s="150">
        <f>SUMIFS(DATA!$J$9:$J$9,DATA!$D$9:$D$9,B92,DATA!$B$9:$B$9,$AN$89,DATA!$I$9:$I$9,$B$88)/1000</f>
        <v>0</v>
      </c>
      <c r="AP92" s="150">
        <f>SUM(C92:AO92)</f>
        <v>0</v>
      </c>
    </row>
    <row r="93" spans="2:42" x14ac:dyDescent="0.25">
      <c r="B93" s="208"/>
      <c r="C93" s="150">
        <f>SUMIFS(DATA!$J$9:$J$9,DATA!$D$9:$D$9,B93,DATA!$B$9:$B$9,$C$89,DATA!$I$9:$I$9,$B$88)/1000</f>
        <v>0</v>
      </c>
      <c r="D93" s="150">
        <f>SUMIFS(DATA!$J$9:$J$9,DATA!$D$9:$D$9,B93,DATA!$B$9:$B$9,$D$89,DATA!$I$9:$I$9,$B$88)/1000</f>
        <v>0</v>
      </c>
      <c r="E93" s="150">
        <f>SUMIFS(DATA!$J$9:$J$9,DATA!$D$9:$D$9,B93,DATA!$B$9:$B$9,$E$89,DATA!$I$9:$I$9,$B$88)/1000</f>
        <v>0</v>
      </c>
      <c r="F93" s="150">
        <f>SUMIFS(DATA!$J$9:$J$9,DATA!$D$9:$D$9,B93,DATA!$B$9:$B$9,$F$89,DATA!$I$9:$I$9,$B$88)/1000</f>
        <v>0</v>
      </c>
      <c r="G93" s="150">
        <f>SUMIFS(DATA!$J$9:$J$9,DATA!$D$9:$D$9,B93,DATA!$B$9:$B$9,$G$89,DATA!$I$9:$I$9,$B$88)/1000</f>
        <v>0</v>
      </c>
      <c r="H93" s="150">
        <f>SUMIFS(DATA!$J$9:$J$9,DATA!$D$9:$D$9,B93,DATA!$B$9:$B$9,$H$89,DATA!$I$9:$I$9,$B$88)/1000</f>
        <v>0</v>
      </c>
      <c r="I93" s="150">
        <f>SUMIFS(DATA!$J$9:$J$9,DATA!$D$9:$D$9,B93,DATA!$B$9:$B$9,$I$89,DATA!$I$9:$I$9,$B$88)/1000</f>
        <v>0</v>
      </c>
      <c r="J93" s="150">
        <f>SUMIFS(DATA!$J$9:$J$9,DATA!$D$9:$D$9,B93,DATA!$B$9:$B$9,$J$89,DATA!$I$9:$I$9,$B$88)/1000</f>
        <v>0</v>
      </c>
      <c r="K93" s="150">
        <f>SUMIFS(DATA!$J$9:$J$9,DATA!$D$9:$D$9,B93,DATA!$B$9:$B$9,$K$89,DATA!$I$9:$I$9,$B$88)/1000</f>
        <v>0</v>
      </c>
      <c r="L93" s="150">
        <f>SUMIFS(DATA!$J$9:$J$9,DATA!$D$9:$D$9,B93,DATA!$B$9:$B$9,$L$89,DATA!$I$9:$I$9,$B$88)/1000</f>
        <v>0</v>
      </c>
      <c r="M93" s="150">
        <f>SUMIFS(DATA!$J$9:$J$9,DATA!$D$9:$D$9,B93,DATA!$B$9:$B$9,$M$89,DATA!$I$9:$I$9,$B$88)/1000</f>
        <v>0</v>
      </c>
      <c r="N93" s="150">
        <f>SUMIFS(DATA!$J$9:$J$9,DATA!$D$9:$D$9,B93,DATA!$B$9:$B$9,$N$89,DATA!$I$9:$I$9,$B$88)/1000</f>
        <v>0</v>
      </c>
      <c r="O93" s="150">
        <f>SUMIFS(DATA!$J$9:$J$9,DATA!$D$9:$D$9,B93,DATA!$B$9:$B$9,$O$89,DATA!$I$9:$I$9,$B$88)/1000</f>
        <v>0</v>
      </c>
      <c r="P93" s="150">
        <f>SUMIFS(DATA!$J$9:$J$9,DATA!$D$9:$D$9,B93,DATA!$B$9:$B$9,$P$89,DATA!$I$9:$I$9,$B$88)/1000</f>
        <v>0</v>
      </c>
      <c r="Q93" s="150">
        <f>SUMIFS(DATA!$J$9:$J$9,DATA!$D$9:$D$9,B93,DATA!$B$9:$B$9,$Q$89,DATA!$I$9:$I$9,$B$88)/1000</f>
        <v>0</v>
      </c>
      <c r="R93" s="150">
        <f>SUMIFS(DATA!$J$9:$J$9,DATA!$D$9:$D$9,B93,DATA!$B$9:$B$9,$R$89,DATA!$I$9:$I$9,$B$88)/1000</f>
        <v>0</v>
      </c>
      <c r="S93" s="150">
        <f>SUMIFS(DATA!$J$9:$J$9,DATA!$D$9:$D$9,B93,DATA!$B$9:$B$9,$S$89,DATA!$I$9:$I$9,$B$88)/1000</f>
        <v>0</v>
      </c>
      <c r="T93" s="150">
        <f>SUMIFS(DATA!$J$9:$J$9,DATA!$D$9:$D$9,B93,DATA!$B$9:$B$9,$T$89,DATA!$I$9:$I$9,$B$88)/1000</f>
        <v>0</v>
      </c>
      <c r="U93" s="150">
        <f>SUMIFS(DATA!$J$9:$J$9,DATA!$D$9:$D$9,B93,DATA!$B$9:$B$9,$U$89,DATA!$I$9:$I$9,$B$88)/1000</f>
        <v>0</v>
      </c>
      <c r="V93" s="150">
        <f>SUMIFS(DATA!$J$9:$J$9,DATA!$D$9:$D$9,B93,DATA!$B$9:$B$9,$V$89,DATA!$I$9:$I$9,$B$88)/1000</f>
        <v>0</v>
      </c>
      <c r="W93" s="150">
        <f>SUMIFS(DATA!$J$9:$J$9,DATA!$D$9:$D$9,B93,DATA!$B$9:$B$9,$W$89,DATA!$I$9:$I$9,$B$88)/1000</f>
        <v>0</v>
      </c>
      <c r="X93" s="150">
        <f>SUMIFS(DATA!$J$9:$J$9,DATA!$D$9:$D$9,B93,DATA!$B$9:$B$9,$X$89,DATA!$I$9:$I$9,$B$88)/1000</f>
        <v>0</v>
      </c>
      <c r="Y93" s="150">
        <f>SUMIFS(DATA!$J$9:$J$9,DATA!$D$9:$D$9,B93,DATA!$B$9:$B$9,$Y$89,DATA!$I$9:$I$9,$B$88)/1000</f>
        <v>0</v>
      </c>
      <c r="Z93" s="150">
        <f>SUMIFS(DATA!$J$9:$J$9,DATA!$D$9:$D$9,B93,DATA!$B$9:$B$9,$Z$89,DATA!$I$9:$I$9,$B$88)/1000</f>
        <v>0</v>
      </c>
      <c r="AA93" s="150">
        <f>SUMIFS(DATA!$J$9:$J$9,DATA!$D$9:$D$9,B93,DATA!$B$9:$B$9,$AA$89,DATA!$I$9:$I$9,$B$88)/1000</f>
        <v>0</v>
      </c>
      <c r="AB93" s="150">
        <f>SUMIFS(DATA!$J$9:$J$9,DATA!$D$9:$D$9,B93,DATA!$B$9:$B$9,$AB$89,DATA!$I$9:$I$9,$B$88)/1000</f>
        <v>0</v>
      </c>
      <c r="AC93" s="150">
        <f>SUMIFS(DATA!$J$9:$J$9,DATA!$D$9:$D$9,B93,DATA!$B$9:$B$9,$AC$89,DATA!$I$9:$I$9,$B$88)/1000</f>
        <v>0</v>
      </c>
      <c r="AD93" s="150">
        <f>SUMIFS(DATA!$J$9:$J$9,DATA!$D$9:$D$9,B93,DATA!$B$9:$B$9,$AD$89,DATA!$I$9:$I$9,$B$88)/1000</f>
        <v>0</v>
      </c>
      <c r="AE93" s="150">
        <f>SUMIFS(DATA!$J$9:$J$9,DATA!$D$9:$D$9,B93,DATA!$B$9:$B$9,$AE$89,DATA!$I$9:$I$9,$B$88)/1000</f>
        <v>0</v>
      </c>
      <c r="AF93" s="150">
        <f>SUMIFS(DATA!$J$9:$J$9,DATA!$D$9:$D$9,B93,DATA!$B$9:$B$9,$AF$89,DATA!$I$9:$I$9,$B$88)/1000</f>
        <v>0</v>
      </c>
      <c r="AG93" s="150">
        <f>SUMIFS(DATA!$J$9:$J$9,DATA!$D$9:$D$9,B93,DATA!$B$9:$B$9,$AG$89,DATA!$I$9:$I$9,$B$88)/1000</f>
        <v>0</v>
      </c>
      <c r="AH93" s="150">
        <f>SUMIFS(DATA!$J$9:$J$9,DATA!$D$9:$D$9,B93,DATA!$B$9:$B$9,$AH$89,DATA!$I$9:$I$9,$B$88)/1000</f>
        <v>0</v>
      </c>
      <c r="AI93" s="150">
        <f>SUMIFS(DATA!$J$9:$J$9,DATA!$D$9:$D$9,B93,DATA!$B$9:$B$9,$AI$89,DATA!$I$9:$I$9,$B$88)/1000</f>
        <v>0</v>
      </c>
      <c r="AJ93" s="150">
        <f>SUMIFS(DATA!$J$9:$J$9,DATA!$D$9:$D$9,B93,DATA!$B$9:$B$9,$AJ$89,DATA!$I$9:$I$9,$B$88)/1000</f>
        <v>0</v>
      </c>
      <c r="AK93" s="150">
        <f>SUMIFS(DATA!$J$9:$J$9,DATA!$D$9:$D$9,B93,DATA!$B$9:$B$9,$AK$89,DATA!$I$9:$I$9,$B$88)/1000</f>
        <v>0</v>
      </c>
      <c r="AL93" s="150">
        <f>SUMIFS(DATA!$J$9:$J$9,DATA!$D$9:$D$9,B93,DATA!$B$9:$B$9,$AL$89,DATA!$I$9:$I$9,$B$88)/1000</f>
        <v>0</v>
      </c>
      <c r="AM93" s="150">
        <f>SUMIFS(DATA!$J$9:$J$9,DATA!$D$9:$D$9,B93,DATA!$B$9:$B$9,$AM$89,DATA!$I$9:$I$9,$B$88)/1000</f>
        <v>0</v>
      </c>
      <c r="AN93" s="150">
        <f>SUMIFS(DATA!$J$9:$J$9,DATA!$D$9:$D$9,B93,DATA!$B$9:$B$9,$AN$89,DATA!$I$9:$I$9,$B$88)/1000</f>
        <v>0</v>
      </c>
      <c r="AP93" s="150">
        <f>SUM(C93:AO93)</f>
        <v>0</v>
      </c>
    </row>
    <row r="94" spans="2:42" ht="15.75" thickBot="1" x14ac:dyDescent="0.3">
      <c r="B94" s="145" t="s">
        <v>110</v>
      </c>
      <c r="C94" s="146">
        <f t="shared" ref="C94:K94" si="26">SUM(C90:C93)</f>
        <v>0</v>
      </c>
      <c r="D94" s="146">
        <f t="shared" si="26"/>
        <v>0</v>
      </c>
      <c r="E94" s="146">
        <f t="shared" si="26"/>
        <v>0</v>
      </c>
      <c r="F94" s="146">
        <f t="shared" si="26"/>
        <v>0</v>
      </c>
      <c r="G94" s="146">
        <f t="shared" si="26"/>
        <v>0</v>
      </c>
      <c r="H94" s="146">
        <f t="shared" si="26"/>
        <v>0</v>
      </c>
      <c r="I94" s="146">
        <f t="shared" si="26"/>
        <v>0</v>
      </c>
      <c r="J94" s="146">
        <f t="shared" si="26"/>
        <v>0</v>
      </c>
      <c r="K94" s="146">
        <f t="shared" si="26"/>
        <v>0</v>
      </c>
      <c r="L94" s="146">
        <f t="shared" ref="L94:Q94" si="27">SUM(L90:L93)</f>
        <v>0</v>
      </c>
      <c r="M94" s="146">
        <f t="shared" si="27"/>
        <v>0</v>
      </c>
      <c r="N94" s="146">
        <f t="shared" si="27"/>
        <v>0</v>
      </c>
      <c r="O94" s="146">
        <f t="shared" si="27"/>
        <v>0</v>
      </c>
      <c r="P94" s="146">
        <f t="shared" si="27"/>
        <v>0</v>
      </c>
      <c r="Q94" s="146">
        <f t="shared" si="27"/>
        <v>0</v>
      </c>
      <c r="R94" s="146">
        <f t="shared" ref="R94:W94" si="28">SUM(R90:R93)</f>
        <v>0</v>
      </c>
      <c r="S94" s="146">
        <f t="shared" si="28"/>
        <v>0</v>
      </c>
      <c r="T94" s="146">
        <f t="shared" si="28"/>
        <v>0</v>
      </c>
      <c r="U94" s="146">
        <f t="shared" si="28"/>
        <v>0</v>
      </c>
      <c r="V94" s="146">
        <f t="shared" si="28"/>
        <v>0</v>
      </c>
      <c r="W94" s="146">
        <f t="shared" si="28"/>
        <v>0</v>
      </c>
      <c r="X94" s="146">
        <f t="shared" ref="X94:AN94" si="29">SUM(X90:X93)</f>
        <v>0</v>
      </c>
      <c r="Y94" s="146">
        <f t="shared" si="29"/>
        <v>0</v>
      </c>
      <c r="Z94" s="146">
        <f t="shared" si="29"/>
        <v>0</v>
      </c>
      <c r="AA94" s="146">
        <f t="shared" si="29"/>
        <v>0</v>
      </c>
      <c r="AB94" s="146">
        <f t="shared" si="29"/>
        <v>0</v>
      </c>
      <c r="AC94" s="146">
        <f t="shared" si="29"/>
        <v>0</v>
      </c>
      <c r="AD94" s="146">
        <f t="shared" si="29"/>
        <v>0</v>
      </c>
      <c r="AE94" s="146">
        <f t="shared" si="29"/>
        <v>0</v>
      </c>
      <c r="AF94" s="146">
        <f t="shared" si="29"/>
        <v>0</v>
      </c>
      <c r="AG94" s="146">
        <f t="shared" si="29"/>
        <v>0</v>
      </c>
      <c r="AH94" s="146">
        <f t="shared" si="29"/>
        <v>0</v>
      </c>
      <c r="AI94" s="146">
        <f t="shared" si="29"/>
        <v>0</v>
      </c>
      <c r="AJ94" s="146">
        <f t="shared" si="29"/>
        <v>0</v>
      </c>
      <c r="AK94" s="146">
        <f t="shared" si="29"/>
        <v>0</v>
      </c>
      <c r="AL94" s="146">
        <f t="shared" si="29"/>
        <v>0</v>
      </c>
      <c r="AM94" s="146">
        <f t="shared" si="29"/>
        <v>0</v>
      </c>
      <c r="AN94" s="146">
        <f t="shared" si="29"/>
        <v>0</v>
      </c>
      <c r="AP94" s="146">
        <f>SUM(AP90:AP93)</f>
        <v>0</v>
      </c>
    </row>
    <row r="95" spans="2:42" ht="15.75" thickTop="1" x14ac:dyDescent="0.25"/>
    <row r="97" spans="2:42" ht="18.75" x14ac:dyDescent="0.3">
      <c r="B97" s="283" t="s">
        <v>46</v>
      </c>
      <c r="C97" s="213"/>
      <c r="D97" s="213"/>
      <c r="E97" s="213"/>
      <c r="F97" s="213"/>
      <c r="G97" s="213"/>
      <c r="H97" s="213"/>
      <c r="I97" s="213"/>
      <c r="J97" s="213"/>
    </row>
    <row r="98" spans="2:42" x14ac:dyDescent="0.25">
      <c r="B98" s="203" t="s">
        <v>160</v>
      </c>
      <c r="C98" s="206">
        <v>1</v>
      </c>
      <c r="D98" s="206">
        <v>2</v>
      </c>
      <c r="E98" s="206">
        <v>3</v>
      </c>
      <c r="F98" s="206">
        <v>4</v>
      </c>
      <c r="G98" s="206">
        <v>5</v>
      </c>
      <c r="H98" s="206">
        <v>6</v>
      </c>
      <c r="I98" s="206">
        <v>7</v>
      </c>
      <c r="J98" s="206">
        <v>8</v>
      </c>
      <c r="K98" s="207">
        <v>9</v>
      </c>
      <c r="L98" s="207">
        <v>10</v>
      </c>
      <c r="M98" s="207">
        <v>11</v>
      </c>
      <c r="N98" s="207">
        <v>12</v>
      </c>
      <c r="O98" s="207">
        <v>13</v>
      </c>
      <c r="P98" s="207">
        <v>14</v>
      </c>
      <c r="Q98" s="207">
        <v>15</v>
      </c>
      <c r="R98" s="207">
        <v>16</v>
      </c>
      <c r="S98" s="207">
        <v>17</v>
      </c>
      <c r="T98" s="207">
        <v>18</v>
      </c>
      <c r="U98" s="207">
        <v>19</v>
      </c>
      <c r="V98" s="207">
        <v>20</v>
      </c>
      <c r="W98" s="207">
        <v>21</v>
      </c>
      <c r="X98" s="207">
        <v>22</v>
      </c>
      <c r="Y98" s="207">
        <v>23</v>
      </c>
      <c r="Z98" s="207">
        <v>24</v>
      </c>
      <c r="AA98" s="207">
        <v>25</v>
      </c>
      <c r="AB98" s="207">
        <v>26</v>
      </c>
      <c r="AC98" s="207">
        <v>27</v>
      </c>
      <c r="AD98" s="207">
        <v>28</v>
      </c>
      <c r="AE98" s="207">
        <v>29</v>
      </c>
      <c r="AF98" s="207">
        <v>30</v>
      </c>
      <c r="AG98" s="207">
        <v>31</v>
      </c>
      <c r="AH98" s="207">
        <v>32</v>
      </c>
      <c r="AI98" s="207">
        <v>33</v>
      </c>
      <c r="AJ98" s="207">
        <v>34</v>
      </c>
      <c r="AK98" s="207">
        <v>35</v>
      </c>
      <c r="AL98" s="207">
        <v>36</v>
      </c>
      <c r="AM98" s="207">
        <v>37</v>
      </c>
      <c r="AN98" s="207">
        <v>38</v>
      </c>
      <c r="AP98" s="207" t="s">
        <v>110</v>
      </c>
    </row>
    <row r="99" spans="2:42" x14ac:dyDescent="0.25">
      <c r="B99" s="216" t="s">
        <v>151</v>
      </c>
      <c r="C99" s="150">
        <f>SUMIFS(DATA!$J$9:$J$9,DATA!$D$9:$D$9,B99,DATA!$B$9:$B$9,$C$98,DATA!$I$9:$I$9,$B$97)/1000</f>
        <v>0</v>
      </c>
      <c r="D99" s="150">
        <f>SUMIFS(DATA!$J$9:$J$9,DATA!$D$9:$D$9,B99,DATA!$B$9:$B$9,$D$98,DATA!$I$9:$I$9,$B$97)/1000</f>
        <v>0</v>
      </c>
      <c r="E99" s="150">
        <f>SUMIFS(DATA!$J$9:$J$9,DATA!$D$9:$D$9,B99,DATA!$B$9:$B$9,$E$98,DATA!$I$9:$I$9,$B$97)/1000</f>
        <v>0</v>
      </c>
      <c r="F99" s="150">
        <f>SUMIFS(DATA!$J$9:$J$9,DATA!$D$9:$D$9,B99,DATA!$B$9:$B$9,$E$98,DATA!$I$9:$I$9,$B$97)/1000</f>
        <v>0</v>
      </c>
      <c r="G99" s="150">
        <f>SUMIFS(DATA!$J$9:$J$9,DATA!$D$9:$D$9,B99,DATA!$B$9:$B$9,$G$98,DATA!$I$9:$I$9,$B$97)/1000</f>
        <v>0</v>
      </c>
      <c r="H99" s="150">
        <f>SUMIFS(DATA!$J$9:$J$9,DATA!$D$9:$D$9,B99,DATA!$B$9:$B$9,$H$98,DATA!$I$9:$I$9,$B$97)/1000</f>
        <v>0</v>
      </c>
      <c r="I99" s="150">
        <f>SUMIFS(DATA!$J$9:$J$9,DATA!$D$9:$D$9,B99,DATA!$B$9:$B$9,$I$98,DATA!$I$9:$I$9,$B$97)/1000</f>
        <v>0</v>
      </c>
      <c r="J99" s="150">
        <f>SUMIFS(DATA!$J$9:$J$9,DATA!$D$9:$D$9,B99,DATA!$B$9:$B$9,$J$98,DATA!$I$9:$I$9,$B$97)/1000</f>
        <v>0</v>
      </c>
      <c r="K99" s="150">
        <f>SUMIFS(DATA!$J$9:$J$9,DATA!$D$9:$D$9,B99,DATA!$B$9:$B$9,$K$98,DATA!$I$9:$I$9,$B$97)/1000</f>
        <v>0</v>
      </c>
      <c r="L99" s="150">
        <f>SUMIFS(DATA!$J$9:$J$9,DATA!$D$9:$D$9,B99,DATA!$B$9:$B$9,$L$98,DATA!$I$9:$I$9,$B$97)/1000</f>
        <v>0</v>
      </c>
      <c r="M99" s="150">
        <f>SUMIFS(DATA!$J$9:$J$9,DATA!$D$9:$D$9,B99,DATA!$B$9:$B$9,$M$98,DATA!$I$9:$I$9,$B$97)/1000</f>
        <v>0</v>
      </c>
      <c r="N99" s="150">
        <f>SUMIFS(DATA!$J$9:$J$9,DATA!$D$9:$D$9,B99,DATA!$B$9:$B$9,$N$98,DATA!$I$9:$I$9,$B$97)/1000</f>
        <v>0</v>
      </c>
      <c r="O99" s="150">
        <f>SUMIFS(DATA!$J$9:$J$9,DATA!$D$9:$D$9,B99,DATA!$B$9:$B$9,$O$98,DATA!$I$9:$I$9,$B$97)/1000</f>
        <v>0</v>
      </c>
      <c r="P99" s="150">
        <f>SUMIFS(DATA!$J$9:$J$9,DATA!$D$9:$D$9,B99,DATA!$B$9:$B$9,$P$98,DATA!$I$9:$I$9,$B$97)/1000</f>
        <v>0</v>
      </c>
      <c r="Q99" s="150">
        <f>SUMIFS(DATA!$J$9:$J$9,DATA!$D$9:$D$9,B99,DATA!$B$9:$B$9,$Q$98,DATA!$I$9:$I$9,$B$97)/1000</f>
        <v>0</v>
      </c>
      <c r="R99" s="150">
        <f>SUMIFS(DATA!$J$9:$J$9,DATA!$D$9:$D$9,B99,DATA!$B$9:$B$9,$R$98,DATA!$I$9:$I$9,$B$97)/1000</f>
        <v>0</v>
      </c>
      <c r="S99" s="150">
        <f>SUMIFS(DATA!$J$9:$J$9,DATA!$D$9:$D$9,B99,DATA!$B$9:$B$9,$S$98,DATA!$I$9:$I$9,$B$97)/1000</f>
        <v>0</v>
      </c>
      <c r="T99" s="150">
        <f>SUMIFS(DATA!$J$9:$J$9,DATA!$D$9:$D$9,B99,DATA!$B$9:$B$9,$T$98,DATA!$I$9:$I$9,$B$97)/1000</f>
        <v>0</v>
      </c>
      <c r="U99" s="150">
        <f>SUMIFS(DATA!$J$9:$J$9,DATA!$D$9:$D$9,B99,DATA!$B$9:$B$9,$U$98,DATA!$I$9:$I$9,$B$97)/1000</f>
        <v>0</v>
      </c>
      <c r="V99" s="150">
        <f>SUMIFS(DATA!$J$9:$J$9,DATA!$D$9:$D$9,B99,DATA!$B$9:$B$9,$V$98,DATA!$I$9:$I$9,$B$97)/1000</f>
        <v>0</v>
      </c>
      <c r="W99" s="150">
        <f>SUMIFS(DATA!$J$9:$J$9,DATA!$D$9:$D$9,B99,DATA!$B$9:$B$9,$W$98,DATA!$I$9:$I$9,$B$97)/1000</f>
        <v>0</v>
      </c>
      <c r="X99" s="150">
        <f>SUMIFS(DATA!$J$9:$J$9,DATA!$D$9:$D$9,B99,DATA!$B$9:$B$9,$X$98,DATA!$I$9:$I$9,$B$97)/1000</f>
        <v>0</v>
      </c>
      <c r="Y99" s="150">
        <f>SUMIFS(DATA!$J$9:$J$9,DATA!$D$9:$D$9,B99,DATA!$B$9:$B$9,$Y$98,DATA!$I$9:$I$9,$B$97)/1000</f>
        <v>0</v>
      </c>
      <c r="Z99" s="150">
        <f>SUMIFS(DATA!$J$9:$J$9,DATA!$D$9:$D$9,B99,DATA!$B$9:$B$9,$Z$98,DATA!$I$9:$I$9,$B$97)/1000</f>
        <v>0</v>
      </c>
      <c r="AA99" s="150">
        <f>SUMIFS(DATA!$J$9:$J$9,DATA!$D$9:$D$9,B99,DATA!$B$9:$B$9,$AA$98,DATA!$I$9:$I$9,$B$97)/1000</f>
        <v>0</v>
      </c>
      <c r="AB99" s="150">
        <f>SUMIFS(DATA!$J$9:$J$9,DATA!$D$9:$D$9,B99,DATA!$B$9:$B$9,$AB$98,DATA!$I$9:$I$9,$B$97)/1000</f>
        <v>0</v>
      </c>
      <c r="AC99" s="150">
        <f>SUMIFS(DATA!$J$9:$J$9,DATA!$D$9:$D$9,B99,DATA!$B$9:$B$9,$AC$98,DATA!$I$9:$I$9,$B$97)/1000</f>
        <v>0</v>
      </c>
      <c r="AD99" s="150">
        <f>SUMIFS(DATA!$J$9:$J$9,DATA!$D$9:$D$9,B99,DATA!$B$9:$B$9,$AD$98,DATA!$I$9:$I$9,$B$97)/1000</f>
        <v>0</v>
      </c>
      <c r="AE99" s="150">
        <f>SUMIFS(DATA!$J$9:$J$9,DATA!$D$9:$D$9,B99,DATA!$B$9:$B$9,$AE$98,DATA!$I$9:$I$9,$B$97)/1000</f>
        <v>0</v>
      </c>
      <c r="AF99" s="150">
        <f>SUMIFS(DATA!$J$9:$J$9,DATA!$D$9:$D$9,B99,DATA!$B$9:$B$9,$AF$98,DATA!$I$9:$I$9,$B$97)/1000</f>
        <v>0</v>
      </c>
      <c r="AG99" s="150">
        <f>SUMIFS(DATA!$J$9:$J$9,DATA!$D$9:$D$9,B99,DATA!$B$9:$B$9,$AG$98,DATA!$I$9:$I$9,$B$97)/1000</f>
        <v>0</v>
      </c>
      <c r="AH99" s="150">
        <f>SUMIFS(DATA!$J$9:$J$9,DATA!$D$9:$D$9,B99,DATA!$B$9:$B$9,$AH$98,DATA!$I$9:$I$9,$B$97)/1000</f>
        <v>0</v>
      </c>
      <c r="AI99" s="150">
        <f>SUMIFS(DATA!$J$9:$J$9,DATA!$D$9:$D$9,B99,DATA!$B$9:$B$9,$AI$98,DATA!$I$9:$I$9,$B$97)/1000</f>
        <v>0</v>
      </c>
      <c r="AJ99" s="150">
        <f>SUMIFS(DATA!$J$9:$J$9,DATA!$D$9:$D$9,B99,DATA!$B$9:$B$9,$AJ$98,DATA!$I$9:$I$9,$B$97)/1000</f>
        <v>0</v>
      </c>
      <c r="AK99" s="150">
        <f>SUMIFS(DATA!$J$9:$J$9,DATA!$D$9:$D$9,B99,DATA!$B$9:$B$9,$AK$98,DATA!$I$9:$I$9,$B$97)/1000</f>
        <v>0</v>
      </c>
      <c r="AL99" s="150">
        <f>SUMIFS(DATA!$J$9:$J$9,DATA!$D$9:$D$9,B99,DATA!$B$9:$B$9,$AL$98,DATA!$I$9:$I$9,$B$97)/1000</f>
        <v>0</v>
      </c>
      <c r="AM99" s="150">
        <f>SUMIFS(DATA!$J$9:$J$9,DATA!$D$9:$D$9,B99,DATA!$B$9:$B$9,$AM$98,DATA!$I$9:$I$9,$B$97)/1000</f>
        <v>0</v>
      </c>
      <c r="AN99" s="150">
        <f>SUMIFS(DATA!$J$9:$J$9,DATA!$D$9:$D$9,B99,DATA!$B$9:$B$9,$AN$98,DATA!$I$9:$I$9,$B$97)/1000</f>
        <v>0</v>
      </c>
      <c r="AP99" s="150">
        <f>SUM(C99:AO99)</f>
        <v>0</v>
      </c>
    </row>
    <row r="100" spans="2:42" x14ac:dyDescent="0.25">
      <c r="B100" s="208" t="s">
        <v>44</v>
      </c>
      <c r="C100" s="150">
        <f>SUMIFS(DATA!$J$9:$J$9,DATA!$D$9:$D$9,B100,DATA!$B$9:$B$9,$C$98,DATA!$I$9:$I$9,$B$97)/1000</f>
        <v>0</v>
      </c>
      <c r="D100" s="150">
        <f>SUMIFS(DATA!$J$9:$J$9,DATA!$D$9:$D$9,B100,DATA!$B$9:$B$9,$D$98,DATA!$I$9:$I$9,$B$97)/1000</f>
        <v>0</v>
      </c>
      <c r="E100" s="150">
        <f>SUMIFS(DATA!$J$9:$J$9,DATA!$D$9:$D$9,B100,DATA!$B$9:$B$9,$E$98,DATA!$I$9:$I$9,$B$97)/1000</f>
        <v>0</v>
      </c>
      <c r="F100" s="150">
        <f>SUMIFS(DATA!$J$9:$J$9,DATA!$D$9:$D$9,B100,DATA!$B$9:$B$9,$E$98,DATA!$I$9:$I$9,$B$97)/1000</f>
        <v>0</v>
      </c>
      <c r="G100" s="150">
        <f>SUMIFS(DATA!$J$9:$J$9,DATA!$D$9:$D$9,B100,DATA!$B$9:$B$9,$G$98,DATA!$I$9:$I$9,$B$97)/1000</f>
        <v>0</v>
      </c>
      <c r="H100" s="150">
        <f>SUMIFS(DATA!$J$9:$J$9,DATA!$D$9:$D$9,B100,DATA!$B$9:$B$9,$H$98,DATA!$I$9:$I$9,$B$97)/1000</f>
        <v>0</v>
      </c>
      <c r="I100" s="150">
        <f>SUMIFS(DATA!$J$9:$J$9,DATA!$D$9:$D$9,B100,DATA!$B$9:$B$9,$I$98,DATA!$I$9:$I$9,$B$97)/1000</f>
        <v>0</v>
      </c>
      <c r="J100" s="150">
        <f>SUMIFS(DATA!$J$9:$J$9,DATA!$D$9:$D$9,B100,DATA!$B$9:$B$9,$J$98,DATA!$I$9:$I$9,$B$97)/1000</f>
        <v>0</v>
      </c>
      <c r="K100" s="150">
        <f>SUMIFS(DATA!$J$9:$J$9,DATA!$D$9:$D$9,B100,DATA!$B$9:$B$9,$K$98,DATA!$I$9:$I$9,$B$97)/1000</f>
        <v>0</v>
      </c>
      <c r="L100" s="150">
        <f>SUMIFS(DATA!$J$9:$J$9,DATA!$D$9:$D$9,B100,DATA!$B$9:$B$9,$L$98,DATA!$I$9:$I$9,$B$97)/1000</f>
        <v>0</v>
      </c>
      <c r="M100" s="150">
        <f>SUMIFS(DATA!$J$9:$J$9,DATA!$D$9:$D$9,B100,DATA!$B$9:$B$9,$M$98,DATA!$I$9:$I$9,$B$97)/1000</f>
        <v>0</v>
      </c>
      <c r="N100" s="150">
        <f>SUMIFS(DATA!$J$9:$J$9,DATA!$D$9:$D$9,B100,DATA!$B$9:$B$9,$N$98,DATA!$I$9:$I$9,$B$97)/1000</f>
        <v>0</v>
      </c>
      <c r="O100" s="150">
        <f>SUMIFS(DATA!$J$9:$J$9,DATA!$D$9:$D$9,B100,DATA!$B$9:$B$9,$O$98,DATA!$I$9:$I$9,$B$97)/1000</f>
        <v>0</v>
      </c>
      <c r="P100" s="150">
        <f>SUMIFS(DATA!$J$9:$J$9,DATA!$D$9:$D$9,B100,DATA!$B$9:$B$9,$P$98,DATA!$I$9:$I$9,$B$97)/1000</f>
        <v>0</v>
      </c>
      <c r="Q100" s="150">
        <f>SUMIFS(DATA!$J$9:$J$9,DATA!$D$9:$D$9,B100,DATA!$B$9:$B$9,$Q$98,DATA!$I$9:$I$9,$B$97)/1000</f>
        <v>0</v>
      </c>
      <c r="R100" s="150">
        <f>SUMIFS(DATA!$J$9:$J$9,DATA!$D$9:$D$9,B100,DATA!$B$9:$B$9,$R$98,DATA!$I$9:$I$9,$B$97)/1000</f>
        <v>0</v>
      </c>
      <c r="S100" s="150">
        <f>SUMIFS(DATA!$J$9:$J$9,DATA!$D$9:$D$9,B100,DATA!$B$9:$B$9,$S$98,DATA!$I$9:$I$9,$B$97)/1000</f>
        <v>0</v>
      </c>
      <c r="T100" s="150">
        <f>SUMIFS(DATA!$J$9:$J$9,DATA!$D$9:$D$9,B100,DATA!$B$9:$B$9,$T$98,DATA!$I$9:$I$9,$B$97)/1000</f>
        <v>0</v>
      </c>
      <c r="U100" s="150">
        <f>SUMIFS(DATA!$J$9:$J$9,DATA!$D$9:$D$9,B100,DATA!$B$9:$B$9,$U$98,DATA!$I$9:$I$9,$B$97)/1000</f>
        <v>0</v>
      </c>
      <c r="V100" s="150">
        <f>SUMIFS(DATA!$J$9:$J$9,DATA!$D$9:$D$9,B100,DATA!$B$9:$B$9,$V$98,DATA!$I$9:$I$9,$B$97)/1000</f>
        <v>0</v>
      </c>
      <c r="W100" s="150">
        <f>SUMIFS(DATA!$J$9:$J$9,DATA!$D$9:$D$9,B100,DATA!$B$9:$B$9,$W$98,DATA!$I$9:$I$9,$B$97)/1000</f>
        <v>0</v>
      </c>
      <c r="X100" s="150">
        <f>SUMIFS(DATA!$J$9:$J$9,DATA!$D$9:$D$9,B100,DATA!$B$9:$B$9,$X$98,DATA!$I$9:$I$9,$B$97)/1000</f>
        <v>0</v>
      </c>
      <c r="Y100" s="150">
        <f>SUMIFS(DATA!$J$9:$J$9,DATA!$D$9:$D$9,B100,DATA!$B$9:$B$9,$Y$98,DATA!$I$9:$I$9,$B$97)/1000</f>
        <v>0</v>
      </c>
      <c r="Z100" s="150">
        <f>SUMIFS(DATA!$J$9:$J$9,DATA!$D$9:$D$9,B100,DATA!$B$9:$B$9,$Z$98,DATA!$I$9:$I$9,$B$97)/1000</f>
        <v>0</v>
      </c>
      <c r="AA100" s="150">
        <f>SUMIFS(DATA!$J$9:$J$9,DATA!$D$9:$D$9,B100,DATA!$B$9:$B$9,$AA$98,DATA!$I$9:$I$9,$B$97)/1000</f>
        <v>0</v>
      </c>
      <c r="AB100" s="150">
        <f>SUMIFS(DATA!$J$9:$J$9,DATA!$D$9:$D$9,B100,DATA!$B$9:$B$9,$AB$98,DATA!$I$9:$I$9,$B$97)/1000</f>
        <v>0</v>
      </c>
      <c r="AC100" s="150">
        <f>SUMIFS(DATA!$J$9:$J$9,DATA!$D$9:$D$9,B100,DATA!$B$9:$B$9,$AC$98,DATA!$I$9:$I$9,$B$97)/1000</f>
        <v>0</v>
      </c>
      <c r="AD100" s="150">
        <f>SUMIFS(DATA!$J$9:$J$9,DATA!$D$9:$D$9,B100,DATA!$B$9:$B$9,$AD$98,DATA!$I$9:$I$9,$B$97)/1000</f>
        <v>0</v>
      </c>
      <c r="AE100" s="150">
        <f>SUMIFS(DATA!$J$9:$J$9,DATA!$D$9:$D$9,B100,DATA!$B$9:$B$9,$AE$98,DATA!$I$9:$I$9,$B$97)/1000</f>
        <v>0</v>
      </c>
      <c r="AF100" s="150">
        <f>SUMIFS(DATA!$J$9:$J$9,DATA!$D$9:$D$9,B100,DATA!$B$9:$B$9,$AF$98,DATA!$I$9:$I$9,$B$97)/1000</f>
        <v>0</v>
      </c>
      <c r="AG100" s="150">
        <f>SUMIFS(DATA!$J$9:$J$9,DATA!$D$9:$D$9,B100,DATA!$B$9:$B$9,$AG$98,DATA!$I$9:$I$9,$B$97)/1000</f>
        <v>0</v>
      </c>
      <c r="AH100" s="150">
        <f>SUMIFS(DATA!$J$9:$J$9,DATA!$D$9:$D$9,B100,DATA!$B$9:$B$9,$AH$98,DATA!$I$9:$I$9,$B$97)/1000</f>
        <v>0</v>
      </c>
      <c r="AI100" s="150">
        <f>SUMIFS(DATA!$J$9:$J$9,DATA!$D$9:$D$9,B100,DATA!$B$9:$B$9,$AI$98,DATA!$I$9:$I$9,$B$97)/1000</f>
        <v>0</v>
      </c>
      <c r="AJ100" s="150">
        <f>SUMIFS(DATA!$J$9:$J$9,DATA!$D$9:$D$9,B100,DATA!$B$9:$B$9,$AJ$98,DATA!$I$9:$I$9,$B$97)/1000</f>
        <v>0</v>
      </c>
      <c r="AK100" s="150">
        <f>SUMIFS(DATA!$J$9:$J$9,DATA!$D$9:$D$9,B100,DATA!$B$9:$B$9,$AK$98,DATA!$I$9:$I$9,$B$97)/1000</f>
        <v>0</v>
      </c>
      <c r="AL100" s="150">
        <f>SUMIFS(DATA!$J$9:$J$9,DATA!$D$9:$D$9,B100,DATA!$B$9:$B$9,$AL$98,DATA!$I$9:$I$9,$B$97)/1000</f>
        <v>0</v>
      </c>
      <c r="AM100" s="150">
        <f>SUMIFS(DATA!$J$9:$J$9,DATA!$D$9:$D$9,B100,DATA!$B$9:$B$9,$AM$98,DATA!$I$9:$I$9,$B$97)/1000</f>
        <v>0</v>
      </c>
      <c r="AN100" s="150">
        <f>SUMIFS(DATA!$J$9:$J$9,DATA!$D$9:$D$9,B100,DATA!$B$9:$B$9,$AN$98,DATA!$I$9:$I$9,$B$97)/1000</f>
        <v>0</v>
      </c>
      <c r="AP100" s="150">
        <f>SUM(C100:AO100)</f>
        <v>0</v>
      </c>
    </row>
    <row r="101" spans="2:42" x14ac:dyDescent="0.25">
      <c r="B101" s="205" t="s">
        <v>149</v>
      </c>
      <c r="C101" s="150">
        <f>SUMIFS(DATA!$J$9:$J$9,DATA!$D$9:$D$9,B101,DATA!$B$9:$B$9,$C$98,DATA!$I$9:$I$9,$B$97)/1000</f>
        <v>0</v>
      </c>
      <c r="D101" s="150">
        <f>SUMIFS(DATA!$J$9:$J$9,DATA!$D$9:$D$9,B101,DATA!$B$9:$B$9,$D$98,DATA!$I$9:$I$9,$B$97)/1000</f>
        <v>0</v>
      </c>
      <c r="E101" s="150">
        <f>SUMIFS(DATA!$J$9:$J$9,DATA!$D$9:$D$9,B101,DATA!$B$9:$B$9,$E$98,DATA!$I$9:$I$9,$B$97)/1000</f>
        <v>0</v>
      </c>
      <c r="F101" s="150">
        <f>SUMIFS(DATA!$J$9:$J$9,DATA!$D$9:$D$9,B101,DATA!$B$9:$B$9,$E$98,DATA!$I$9:$I$9,$B$97)/1000</f>
        <v>0</v>
      </c>
      <c r="G101" s="150">
        <f>SUMIFS(DATA!$J$9:$J$9,DATA!$D$9:$D$9,B101,DATA!$B$9:$B$9,$G$98,DATA!$I$9:$I$9,$B$97)/1000</f>
        <v>0</v>
      </c>
      <c r="H101" s="150">
        <f>SUMIFS(DATA!$J$9:$J$9,DATA!$D$9:$D$9,B101,DATA!$B$9:$B$9,$H$98,DATA!$I$9:$I$9,$B$97)/1000</f>
        <v>0</v>
      </c>
      <c r="I101" s="150">
        <f>SUMIFS(DATA!$J$9:$J$9,DATA!$D$9:$D$9,B101,DATA!$B$9:$B$9,$I$98,DATA!$I$9:$I$9,$B$97)/1000</f>
        <v>0</v>
      </c>
      <c r="J101" s="150">
        <f>SUMIFS(DATA!$J$9:$J$9,DATA!$D$9:$D$9,B101,DATA!$B$9:$B$9,$J$98,DATA!$I$9:$I$9,$B$97)/1000</f>
        <v>0</v>
      </c>
      <c r="K101" s="150">
        <f>SUMIFS(DATA!$J$9:$J$9,DATA!$D$9:$D$9,B101,DATA!$B$9:$B$9,$K$98,DATA!$I$9:$I$9,$B$97)/1000</f>
        <v>0</v>
      </c>
      <c r="L101" s="150">
        <f>SUMIFS(DATA!$J$9:$J$9,DATA!$D$9:$D$9,B101,DATA!$B$9:$B$9,$L$98,DATA!$I$9:$I$9,$B$97)/1000</f>
        <v>0</v>
      </c>
      <c r="M101" s="150">
        <f>SUMIFS(DATA!$J$9:$J$9,DATA!$D$9:$D$9,B101,DATA!$B$9:$B$9,$M$98,DATA!$I$9:$I$9,$B$97)/1000</f>
        <v>0</v>
      </c>
      <c r="N101" s="150">
        <f>SUMIFS(DATA!$J$9:$J$9,DATA!$D$9:$D$9,B101,DATA!$B$9:$B$9,$N$98,DATA!$I$9:$I$9,$B$97)/1000</f>
        <v>0</v>
      </c>
      <c r="O101" s="150">
        <f>SUMIFS(DATA!$J$9:$J$9,DATA!$D$9:$D$9,B101,DATA!$B$9:$B$9,$O$98,DATA!$I$9:$I$9,$B$97)/1000</f>
        <v>0</v>
      </c>
      <c r="P101" s="150">
        <f>SUMIFS(DATA!$J$9:$J$9,DATA!$D$9:$D$9,B101,DATA!$B$9:$B$9,$P$98,DATA!$I$9:$I$9,$B$97)/1000</f>
        <v>0</v>
      </c>
      <c r="Q101" s="150">
        <f>SUMIFS(DATA!$J$9:$J$9,DATA!$D$9:$D$9,B101,DATA!$B$9:$B$9,$Q$98,DATA!$I$9:$I$9,$B$97)/1000</f>
        <v>0</v>
      </c>
      <c r="R101" s="150">
        <f>SUMIFS(DATA!$J$9:$J$9,DATA!$D$9:$D$9,B101,DATA!$B$9:$B$9,$R$98,DATA!$I$9:$I$9,$B$97)/1000</f>
        <v>0</v>
      </c>
      <c r="S101" s="150">
        <f>SUMIFS(DATA!$J$9:$J$9,DATA!$D$9:$D$9,B101,DATA!$B$9:$B$9,$S$98,DATA!$I$9:$I$9,$B$97)/1000</f>
        <v>0</v>
      </c>
      <c r="T101" s="150">
        <f>SUMIFS(DATA!$J$9:$J$9,DATA!$D$9:$D$9,B101,DATA!$B$9:$B$9,$T$98,DATA!$I$9:$I$9,$B$97)/1000</f>
        <v>0</v>
      </c>
      <c r="U101" s="150">
        <f>SUMIFS(DATA!$J$9:$J$9,DATA!$D$9:$D$9,B101,DATA!$B$9:$B$9,$U$98,DATA!$I$9:$I$9,$B$97)/1000</f>
        <v>0</v>
      </c>
      <c r="V101" s="150">
        <f>SUMIFS(DATA!$J$9:$J$9,DATA!$D$9:$D$9,B101,DATA!$B$9:$B$9,$V$98,DATA!$I$9:$I$9,$B$97)/1000</f>
        <v>0</v>
      </c>
      <c r="W101" s="150">
        <f>SUMIFS(DATA!$J$9:$J$9,DATA!$D$9:$D$9,B101,DATA!$B$9:$B$9,$W$98,DATA!$I$9:$I$9,$B$97)/1000</f>
        <v>0</v>
      </c>
      <c r="X101" s="150">
        <f>SUMIFS(DATA!$J$9:$J$9,DATA!$D$9:$D$9,B101,DATA!$B$9:$B$9,$X$98,DATA!$I$9:$I$9,$B$97)/1000</f>
        <v>0</v>
      </c>
      <c r="Y101" s="150">
        <f>SUMIFS(DATA!$J$9:$J$9,DATA!$D$9:$D$9,B101,DATA!$B$9:$B$9,$Y$98,DATA!$I$9:$I$9,$B$97)/1000</f>
        <v>0</v>
      </c>
      <c r="Z101" s="150">
        <f>SUMIFS(DATA!$J$9:$J$9,DATA!$D$9:$D$9,B101,DATA!$B$9:$B$9,$Z$98,DATA!$I$9:$I$9,$B$97)/1000</f>
        <v>0</v>
      </c>
      <c r="AA101" s="150">
        <f>SUMIFS(DATA!$J$9:$J$9,DATA!$D$9:$D$9,B101,DATA!$B$9:$B$9,$AA$98,DATA!$I$9:$I$9,$B$97)/1000</f>
        <v>0</v>
      </c>
      <c r="AB101" s="150">
        <f>SUMIFS(DATA!$J$9:$J$9,DATA!$D$9:$D$9,B101,DATA!$B$9:$B$9,$AB$98,DATA!$I$9:$I$9,$B$97)/1000</f>
        <v>0</v>
      </c>
      <c r="AC101" s="150">
        <f>SUMIFS(DATA!$J$9:$J$9,DATA!$D$9:$D$9,B101,DATA!$B$9:$B$9,$AC$98,DATA!$I$9:$I$9,$B$97)/1000</f>
        <v>0</v>
      </c>
      <c r="AD101" s="150">
        <f>SUMIFS(DATA!$J$9:$J$9,DATA!$D$9:$D$9,B101,DATA!$B$9:$B$9,$AD$98,DATA!$I$9:$I$9,$B$97)/1000</f>
        <v>0</v>
      </c>
      <c r="AE101" s="150">
        <f>SUMIFS(DATA!$J$9:$J$9,DATA!$D$9:$D$9,B101,DATA!$B$9:$B$9,$AE$98,DATA!$I$9:$I$9,$B$97)/1000</f>
        <v>0</v>
      </c>
      <c r="AF101" s="150">
        <f>SUMIFS(DATA!$J$9:$J$9,DATA!$D$9:$D$9,B101,DATA!$B$9:$B$9,$AF$98,DATA!$I$9:$I$9,$B$97)/1000</f>
        <v>0</v>
      </c>
      <c r="AG101" s="150">
        <f>SUMIFS(DATA!$J$9:$J$9,DATA!$D$9:$D$9,B101,DATA!$B$9:$B$9,$AG$98,DATA!$I$9:$I$9,$B$97)/1000</f>
        <v>0</v>
      </c>
      <c r="AH101" s="150">
        <f>SUMIFS(DATA!$J$9:$J$9,DATA!$D$9:$D$9,B101,DATA!$B$9:$B$9,$AH$98,DATA!$I$9:$I$9,$B$97)/1000</f>
        <v>0</v>
      </c>
      <c r="AI101" s="150">
        <f>SUMIFS(DATA!$J$9:$J$9,DATA!$D$9:$D$9,B101,DATA!$B$9:$B$9,$AI$98,DATA!$I$9:$I$9,$B$97)/1000</f>
        <v>0</v>
      </c>
      <c r="AJ101" s="150">
        <f>SUMIFS(DATA!$J$9:$J$9,DATA!$D$9:$D$9,B101,DATA!$B$9:$B$9,$AJ$98,DATA!$I$9:$I$9,$B$97)/1000</f>
        <v>0</v>
      </c>
      <c r="AK101" s="150">
        <f>SUMIFS(DATA!$J$9:$J$9,DATA!$D$9:$D$9,B101,DATA!$B$9:$B$9,$AK$98,DATA!$I$9:$I$9,$B$97)/1000</f>
        <v>0</v>
      </c>
      <c r="AL101" s="150">
        <f>SUMIFS(DATA!$J$9:$J$9,DATA!$D$9:$D$9,B101,DATA!$B$9:$B$9,$AL$98,DATA!$I$9:$I$9,$B$97)/1000</f>
        <v>0</v>
      </c>
      <c r="AM101" s="150">
        <f>SUMIFS(DATA!$J$9:$J$9,DATA!$D$9:$D$9,B101,DATA!$B$9:$B$9,$AM$98,DATA!$I$9:$I$9,$B$97)/1000</f>
        <v>0</v>
      </c>
      <c r="AN101" s="150">
        <f>SUMIFS(DATA!$J$9:$J$9,DATA!$D$9:$D$9,B101,DATA!$B$9:$B$9,$AN$98,DATA!$I$9:$I$9,$B$97)/1000</f>
        <v>0</v>
      </c>
      <c r="AP101" s="150">
        <f>SUM(C101:AO101)</f>
        <v>0</v>
      </c>
    </row>
    <row r="102" spans="2:42" x14ac:dyDescent="0.25">
      <c r="B102" s="205" t="s">
        <v>156</v>
      </c>
      <c r="C102" s="150">
        <f>SUMIFS(DATA!$J$9:$J$9,DATA!$D$9:$D$9,B102,DATA!$B$9:$B$9,$C$98,DATA!$I$9:$I$9,$B$97)/1000</f>
        <v>0</v>
      </c>
      <c r="D102" s="150">
        <f>SUMIFS(DATA!$J$9:$J$9,DATA!$D$9:$D$9,B102,DATA!$B$9:$B$9,$D$98,DATA!$I$9:$I$9,$B$97)/1000</f>
        <v>0</v>
      </c>
      <c r="E102" s="150">
        <f>SUMIFS(DATA!$J$9:$J$9,DATA!$D$9:$D$9,B102,DATA!$B$9:$B$9,$E$98,DATA!$I$9:$I$9,$B$97)/1000</f>
        <v>0</v>
      </c>
      <c r="F102" s="150">
        <f>SUMIFS(DATA!$J$9:$J$9,DATA!$D$9:$D$9,B102,DATA!$B$9:$B$9,$E$98,DATA!$I$9:$I$9,$B$97)/1000</f>
        <v>0</v>
      </c>
      <c r="G102" s="150">
        <f>SUMIFS(DATA!$J$9:$J$9,DATA!$D$9:$D$9,B102,DATA!$B$9:$B$9,$G$98,DATA!$I$9:$I$9,$B$97)/1000</f>
        <v>0</v>
      </c>
      <c r="H102" s="150">
        <f>SUMIFS(DATA!$J$9:$J$9,DATA!$D$9:$D$9,B102,DATA!$B$9:$B$9,$H$98,DATA!$I$9:$I$9,$B$97)/1000</f>
        <v>0</v>
      </c>
      <c r="I102" s="150">
        <f>SUMIFS(DATA!$J$9:$J$9,DATA!$D$9:$D$9,B102,DATA!$B$9:$B$9,$I$98,DATA!$I$9:$I$9,$B$97)/1000</f>
        <v>0</v>
      </c>
      <c r="J102" s="150">
        <f>SUMIFS(DATA!$J$9:$J$9,DATA!$D$9:$D$9,B102,DATA!$B$9:$B$9,$J$98,DATA!$I$9:$I$9,$B$97)/1000</f>
        <v>0</v>
      </c>
      <c r="K102" s="150">
        <f>SUMIFS(DATA!$J$9:$J$9,DATA!$D$9:$D$9,B102,DATA!$B$9:$B$9,$K$98,DATA!$I$9:$I$9,$B$97)/1000</f>
        <v>0</v>
      </c>
      <c r="L102" s="150">
        <f>SUMIFS(DATA!$J$9:$J$9,DATA!$D$9:$D$9,B102,DATA!$B$9:$B$9,$L$98,DATA!$I$9:$I$9,$B$97)/1000</f>
        <v>0</v>
      </c>
      <c r="M102" s="150">
        <f>SUMIFS(DATA!$J$9:$J$9,DATA!$D$9:$D$9,B102,DATA!$B$9:$B$9,$M$98,DATA!$I$9:$I$9,$B$97)/1000</f>
        <v>0</v>
      </c>
      <c r="N102" s="150">
        <f>SUMIFS(DATA!$J$9:$J$9,DATA!$D$9:$D$9,B102,DATA!$B$9:$B$9,$N$98,DATA!$I$9:$I$9,$B$97)/1000</f>
        <v>0</v>
      </c>
      <c r="O102" s="150">
        <f>SUMIFS(DATA!$J$9:$J$9,DATA!$D$9:$D$9,B102,DATA!$B$9:$B$9,$O$98,DATA!$I$9:$I$9,$B$97)/1000</f>
        <v>0</v>
      </c>
      <c r="P102" s="150">
        <f>SUMIFS(DATA!$J$9:$J$9,DATA!$D$9:$D$9,B102,DATA!$B$9:$B$9,$P$98,DATA!$I$9:$I$9,$B$97)/1000</f>
        <v>0</v>
      </c>
      <c r="Q102" s="150">
        <f>SUMIFS(DATA!$J$9:$J$9,DATA!$D$9:$D$9,B102,DATA!$B$9:$B$9,$Q$98,DATA!$I$9:$I$9,$B$97)/1000</f>
        <v>0</v>
      </c>
      <c r="R102" s="150">
        <f>SUMIFS(DATA!$J$9:$J$9,DATA!$D$9:$D$9,B102,DATA!$B$9:$B$9,$R$98,DATA!$I$9:$I$9,$B$97)/1000</f>
        <v>0</v>
      </c>
      <c r="S102" s="150">
        <f>SUMIFS(DATA!$J$9:$J$9,DATA!$D$9:$D$9,B102,DATA!$B$9:$B$9,$S$98,DATA!$I$9:$I$9,$B$97)/1000</f>
        <v>0</v>
      </c>
      <c r="T102" s="150">
        <f>SUMIFS(DATA!$J$9:$J$9,DATA!$D$9:$D$9,B102,DATA!$B$9:$B$9,$T$98,DATA!$I$9:$I$9,$B$97)/1000</f>
        <v>0</v>
      </c>
      <c r="U102" s="150">
        <f>SUMIFS(DATA!$J$9:$J$9,DATA!$D$9:$D$9,B102,DATA!$B$9:$B$9,$U$98,DATA!$I$9:$I$9,$B$97)/1000</f>
        <v>0</v>
      </c>
      <c r="V102" s="150">
        <f>SUMIFS(DATA!$J$9:$J$9,DATA!$D$9:$D$9,B102,DATA!$B$9:$B$9,$V$98,DATA!$I$9:$I$9,$B$97)/1000</f>
        <v>0</v>
      </c>
      <c r="W102" s="150">
        <f>SUMIFS(DATA!$J$9:$J$9,DATA!$D$9:$D$9,B102,DATA!$B$9:$B$9,$W$98,DATA!$I$9:$I$9,$B$97)/1000</f>
        <v>0</v>
      </c>
      <c r="X102" s="150">
        <f>SUMIFS(DATA!$J$9:$J$9,DATA!$D$9:$D$9,B102,DATA!$B$9:$B$9,$X$98,DATA!$I$9:$I$9,$B$97)/1000</f>
        <v>0</v>
      </c>
      <c r="Y102" s="150">
        <f>SUMIFS(DATA!$J$9:$J$9,DATA!$D$9:$D$9,B102,DATA!$B$9:$B$9,$Y$98,DATA!$I$9:$I$9,$B$97)/1000</f>
        <v>0</v>
      </c>
      <c r="Z102" s="150">
        <f>SUMIFS(DATA!$J$9:$J$9,DATA!$D$9:$D$9,B102,DATA!$B$9:$B$9,$Z$98,DATA!$I$9:$I$9,$B$97)/1000</f>
        <v>0</v>
      </c>
      <c r="AA102" s="150">
        <f>SUMIFS(DATA!$J$9:$J$9,DATA!$D$9:$D$9,B102,DATA!$B$9:$B$9,$AA$98,DATA!$I$9:$I$9,$B$97)/1000</f>
        <v>0</v>
      </c>
      <c r="AB102" s="150">
        <f>SUMIFS(DATA!$J$9:$J$9,DATA!$D$9:$D$9,B102,DATA!$B$9:$B$9,$AB$98,DATA!$I$9:$I$9,$B$97)/1000</f>
        <v>0</v>
      </c>
      <c r="AC102" s="150">
        <f>SUMIFS(DATA!$J$9:$J$9,DATA!$D$9:$D$9,B102,DATA!$B$9:$B$9,$AC$98,DATA!$I$9:$I$9,$B$97)/1000</f>
        <v>0</v>
      </c>
      <c r="AD102" s="150">
        <f>SUMIFS(DATA!$J$9:$J$9,DATA!$D$9:$D$9,B102,DATA!$B$9:$B$9,$AD$98,DATA!$I$9:$I$9,$B$97)/1000</f>
        <v>0</v>
      </c>
      <c r="AE102" s="150">
        <f>SUMIFS(DATA!$J$9:$J$9,DATA!$D$9:$D$9,B102,DATA!$B$9:$B$9,$AE$98,DATA!$I$9:$I$9,$B$97)/1000</f>
        <v>0</v>
      </c>
      <c r="AF102" s="150">
        <f>SUMIFS(DATA!$J$9:$J$9,DATA!$D$9:$D$9,B102,DATA!$B$9:$B$9,$AF$98,DATA!$I$9:$I$9,$B$97)/1000</f>
        <v>0</v>
      </c>
      <c r="AG102" s="150">
        <f>SUMIFS(DATA!$J$9:$J$9,DATA!$D$9:$D$9,B102,DATA!$B$9:$B$9,$AG$98,DATA!$I$9:$I$9,$B$97)/1000</f>
        <v>0</v>
      </c>
      <c r="AH102" s="150">
        <f>SUMIFS(DATA!$J$9:$J$9,DATA!$D$9:$D$9,B102,DATA!$B$9:$B$9,$AH$98,DATA!$I$9:$I$9,$B$97)/1000</f>
        <v>0</v>
      </c>
      <c r="AI102" s="150">
        <f>SUMIFS(DATA!$J$9:$J$9,DATA!$D$9:$D$9,B102,DATA!$B$9:$B$9,$AI$98,DATA!$I$9:$I$9,$B$97)/1000</f>
        <v>0</v>
      </c>
      <c r="AJ102" s="150">
        <f>SUMIFS(DATA!$J$9:$J$9,DATA!$D$9:$D$9,B102,DATA!$B$9:$B$9,$AJ$98,DATA!$I$9:$I$9,$B$97)/1000</f>
        <v>0</v>
      </c>
      <c r="AK102" s="150">
        <f>SUMIFS(DATA!$J$9:$J$9,DATA!$D$9:$D$9,B102,DATA!$B$9:$B$9,$AK$98,DATA!$I$9:$I$9,$B$97)/1000</f>
        <v>0</v>
      </c>
      <c r="AL102" s="150">
        <f>SUMIFS(DATA!$J$9:$J$9,DATA!$D$9:$D$9,B102,DATA!$B$9:$B$9,$AL$98,DATA!$I$9:$I$9,$B$97)/1000</f>
        <v>0</v>
      </c>
      <c r="AM102" s="150">
        <f>SUMIFS(DATA!$J$9:$J$9,DATA!$D$9:$D$9,B102,DATA!$B$9:$B$9,$AM$98,DATA!$I$9:$I$9,$B$97)/1000</f>
        <v>0</v>
      </c>
      <c r="AN102" s="150">
        <f>SUMIFS(DATA!$J$9:$J$9,DATA!$D$9:$D$9,B102,DATA!$B$9:$B$9,$AN$98,DATA!$I$9:$I$9,$B$97)/1000</f>
        <v>0</v>
      </c>
      <c r="AP102" s="150">
        <f>SUM(C102:AO102)</f>
        <v>0</v>
      </c>
    </row>
    <row r="103" spans="2:42" x14ac:dyDescent="0.25">
      <c r="B103" s="208"/>
      <c r="C103" s="150">
        <f>SUMIFS(DATA!$J$9:$J$9,DATA!$D$9:$D$9,B103,DATA!$B$9:$B$9,$C$98,DATA!$I$9:$I$9,$B$97)/1000</f>
        <v>0</v>
      </c>
      <c r="D103" s="150">
        <f>SUMIFS(DATA!$J$9:$J$9,DATA!$D$9:$D$9,B103,DATA!$B$9:$B$9,$D$98,DATA!$I$9:$I$9,$B$97)/1000</f>
        <v>0</v>
      </c>
      <c r="E103" s="150">
        <f>SUMIFS(DATA!$J$9:$J$9,DATA!$D$9:$D$9,B103,DATA!$B$9:$B$9,$E$98,DATA!$I$9:$I$9,$B$97)/1000</f>
        <v>0</v>
      </c>
      <c r="F103" s="150">
        <f>SUMIFS(DATA!$J$9:$J$9,DATA!$D$9:$D$9,B103,DATA!$B$9:$B$9,$E$98,DATA!$I$9:$I$9,$B$97)/1000</f>
        <v>0</v>
      </c>
      <c r="G103" s="150">
        <f>SUMIFS(DATA!$J$9:$J$9,DATA!$D$9:$D$9,B103,DATA!$B$9:$B$9,$G$98,DATA!$I$9:$I$9,$B$97)/1000</f>
        <v>0</v>
      </c>
      <c r="H103" s="150">
        <f>SUMIFS(DATA!$J$9:$J$9,DATA!$D$9:$D$9,B103,DATA!$B$9:$B$9,$H$98,DATA!$I$9:$I$9,$B$97)/1000</f>
        <v>0</v>
      </c>
      <c r="I103" s="150">
        <f>SUMIFS(DATA!$J$9:$J$9,DATA!$D$9:$D$9,B103,DATA!$B$9:$B$9,$I$98,DATA!$I$9:$I$9,$B$97)/1000</f>
        <v>0</v>
      </c>
      <c r="J103" s="150">
        <f>SUMIFS(DATA!$J$9:$J$9,DATA!$D$9:$D$9,B103,DATA!$B$9:$B$9,$J$98,DATA!$I$9:$I$9,$B$97)/1000</f>
        <v>0</v>
      </c>
      <c r="K103" s="150">
        <f>SUMIFS(DATA!$J$9:$J$9,DATA!$D$9:$D$9,B103,DATA!$B$9:$B$9,$K$98,DATA!$I$9:$I$9,$B$97)/1000</f>
        <v>0</v>
      </c>
      <c r="L103" s="150">
        <f>SUMIFS(DATA!$J$9:$J$9,DATA!$D$9:$D$9,B103,DATA!$B$9:$B$9,$L$98,DATA!$I$9:$I$9,$B$97)/1000</f>
        <v>0</v>
      </c>
      <c r="M103" s="150">
        <f>SUMIFS(DATA!$J$9:$J$9,DATA!$D$9:$D$9,B103,DATA!$B$9:$B$9,$M$98,DATA!$I$9:$I$9,$B$97)/1000</f>
        <v>0</v>
      </c>
      <c r="N103" s="150">
        <f>SUMIFS(DATA!$J$9:$J$9,DATA!$D$9:$D$9,B103,DATA!$B$9:$B$9,$N$98,DATA!$I$9:$I$9,$B$97)/1000</f>
        <v>0</v>
      </c>
      <c r="O103" s="150">
        <f>SUMIFS(DATA!$J$9:$J$9,DATA!$D$9:$D$9,B103,DATA!$B$9:$B$9,$O$98,DATA!$I$9:$I$9,$B$97)/1000</f>
        <v>0</v>
      </c>
      <c r="P103" s="150">
        <f>SUMIFS(DATA!$J$9:$J$9,DATA!$D$9:$D$9,B103,DATA!$B$9:$B$9,$P$98,DATA!$I$9:$I$9,$B$97)/1000</f>
        <v>0</v>
      </c>
      <c r="Q103" s="150">
        <f>SUMIFS(DATA!$J$9:$J$9,DATA!$D$9:$D$9,B103,DATA!$B$9:$B$9,$Q$98,DATA!$I$9:$I$9,$B$97)/1000</f>
        <v>0</v>
      </c>
      <c r="R103" s="150">
        <f>SUMIFS(DATA!$J$9:$J$9,DATA!$D$9:$D$9,B103,DATA!$B$9:$B$9,$R$98,DATA!$I$9:$I$9,$B$97)/1000</f>
        <v>0</v>
      </c>
      <c r="S103" s="150">
        <f>SUMIFS(DATA!$J$9:$J$9,DATA!$D$9:$D$9,B103,DATA!$B$9:$B$9,$S$98,DATA!$I$9:$I$9,$B$97)/1000</f>
        <v>0</v>
      </c>
      <c r="T103" s="150">
        <f>SUMIFS(DATA!$J$9:$J$9,DATA!$D$9:$D$9,B103,DATA!$B$9:$B$9,$T$98,DATA!$I$9:$I$9,$B$97)/1000</f>
        <v>0</v>
      </c>
      <c r="U103" s="150">
        <f>SUMIFS(DATA!$J$9:$J$9,DATA!$D$9:$D$9,B103,DATA!$B$9:$B$9,$U$98,DATA!$I$9:$I$9,$B$97)/1000</f>
        <v>0</v>
      </c>
      <c r="V103" s="150">
        <f>SUMIFS(DATA!$J$9:$J$9,DATA!$D$9:$D$9,B103,DATA!$B$9:$B$9,$V$98,DATA!$I$9:$I$9,$B$97)/1000</f>
        <v>0</v>
      </c>
      <c r="W103" s="150">
        <f>SUMIFS(DATA!$J$9:$J$9,DATA!$D$9:$D$9,B103,DATA!$B$9:$B$9,$W$98,DATA!$I$9:$I$9,$B$97)/1000</f>
        <v>0</v>
      </c>
      <c r="X103" s="150">
        <f>SUMIFS(DATA!$J$9:$J$9,DATA!$D$9:$D$9,B103,DATA!$B$9:$B$9,$X$98,DATA!$I$9:$I$9,$B$97)/1000</f>
        <v>0</v>
      </c>
      <c r="Y103" s="150">
        <f>SUMIFS(DATA!$J$9:$J$9,DATA!$D$9:$D$9,B103,DATA!$B$9:$B$9,$Y$98,DATA!$I$9:$I$9,$B$97)/1000</f>
        <v>0</v>
      </c>
      <c r="Z103" s="150">
        <f>SUMIFS(DATA!$J$9:$J$9,DATA!$D$9:$D$9,B103,DATA!$B$9:$B$9,$Z$98,DATA!$I$9:$I$9,$B$97)/1000</f>
        <v>0</v>
      </c>
      <c r="AA103" s="150">
        <f>SUMIFS(DATA!$J$9:$J$9,DATA!$D$9:$D$9,B103,DATA!$B$9:$B$9,$AA$98,DATA!$I$9:$I$9,$B$97)/1000</f>
        <v>0</v>
      </c>
      <c r="AB103" s="150">
        <f>SUMIFS(DATA!$J$9:$J$9,DATA!$D$9:$D$9,B103,DATA!$B$9:$B$9,$AB$98,DATA!$I$9:$I$9,$B$97)/1000</f>
        <v>0</v>
      </c>
      <c r="AC103" s="150">
        <f>SUMIFS(DATA!$J$9:$J$9,DATA!$D$9:$D$9,B103,DATA!$B$9:$B$9,$AC$98,DATA!$I$9:$I$9,$B$97)/1000</f>
        <v>0</v>
      </c>
      <c r="AD103" s="150">
        <f>SUMIFS(DATA!$J$9:$J$9,DATA!$D$9:$D$9,B103,DATA!$B$9:$B$9,$AD$98,DATA!$I$9:$I$9,$B$97)/1000</f>
        <v>0</v>
      </c>
      <c r="AE103" s="150">
        <f>SUMIFS(DATA!$J$9:$J$9,DATA!$D$9:$D$9,B103,DATA!$B$9:$B$9,$AE$98,DATA!$I$9:$I$9,$B$97)/1000</f>
        <v>0</v>
      </c>
      <c r="AF103" s="150">
        <f>SUMIFS(DATA!$J$9:$J$9,DATA!$D$9:$D$9,B103,DATA!$B$9:$B$9,$AF$98,DATA!$I$9:$I$9,$B$97)/1000</f>
        <v>0</v>
      </c>
      <c r="AG103" s="150">
        <f>SUMIFS(DATA!$J$9:$J$9,DATA!$D$9:$D$9,B103,DATA!$B$9:$B$9,$AG$98,DATA!$I$9:$I$9,$B$97)/1000</f>
        <v>0</v>
      </c>
      <c r="AH103" s="150">
        <f>SUMIFS(DATA!$J$9:$J$9,DATA!$D$9:$D$9,B103,DATA!$B$9:$B$9,$AH$98,DATA!$I$9:$I$9,$B$97)/1000</f>
        <v>0</v>
      </c>
      <c r="AI103" s="150">
        <f>SUMIFS(DATA!$J$9:$J$9,DATA!$D$9:$D$9,B103,DATA!$B$9:$B$9,$AI$98,DATA!$I$9:$I$9,$B$97)/1000</f>
        <v>0</v>
      </c>
      <c r="AJ103" s="150">
        <f>SUMIFS(DATA!$J$9:$J$9,DATA!$D$9:$D$9,B103,DATA!$B$9:$B$9,$AJ$98,DATA!$I$9:$I$9,$B$97)/1000</f>
        <v>0</v>
      </c>
      <c r="AK103" s="150">
        <f>SUMIFS(DATA!$J$9:$J$9,DATA!$D$9:$D$9,B103,DATA!$B$9:$B$9,$AK$98,DATA!$I$9:$I$9,$B$97)/1000</f>
        <v>0</v>
      </c>
      <c r="AL103" s="150">
        <f>SUMIFS(DATA!$J$9:$J$9,DATA!$D$9:$D$9,B103,DATA!$B$9:$B$9,$AL$98,DATA!$I$9:$I$9,$B$97)/1000</f>
        <v>0</v>
      </c>
      <c r="AM103" s="150">
        <f>SUMIFS(DATA!$J$9:$J$9,DATA!$D$9:$D$9,B103,DATA!$B$9:$B$9,$AM$98,DATA!$I$9:$I$9,$B$97)/1000</f>
        <v>0</v>
      </c>
      <c r="AN103" s="150">
        <f>SUMIFS(DATA!$J$9:$J$9,DATA!$D$9:$D$9,B103,DATA!$B$9:$B$9,$AN$98,DATA!$I$9:$I$9,$B$97)/1000</f>
        <v>0</v>
      </c>
      <c r="AP103" s="150">
        <f>SUM(C103:AO103)</f>
        <v>0</v>
      </c>
    </row>
    <row r="104" spans="2:42" ht="15.75" thickBot="1" x14ac:dyDescent="0.3">
      <c r="B104" s="145" t="s">
        <v>110</v>
      </c>
      <c r="C104" s="146">
        <f t="shared" ref="C104:K104" si="30">SUM(C99:C103)</f>
        <v>0</v>
      </c>
      <c r="D104" s="146">
        <f>SUM(D99:D103)</f>
        <v>0</v>
      </c>
      <c r="E104" s="146">
        <f t="shared" si="30"/>
        <v>0</v>
      </c>
      <c r="F104" s="146">
        <f t="shared" si="30"/>
        <v>0</v>
      </c>
      <c r="G104" s="146">
        <f t="shared" si="30"/>
        <v>0</v>
      </c>
      <c r="H104" s="146">
        <f t="shared" si="30"/>
        <v>0</v>
      </c>
      <c r="I104" s="146">
        <f t="shared" si="30"/>
        <v>0</v>
      </c>
      <c r="J104" s="146">
        <f t="shared" si="30"/>
        <v>0</v>
      </c>
      <c r="K104" s="146">
        <f t="shared" si="30"/>
        <v>0</v>
      </c>
      <c r="L104" s="146">
        <f t="shared" ref="L104:Q104" si="31">SUM(L99:L103)</f>
        <v>0</v>
      </c>
      <c r="M104" s="146">
        <f t="shared" si="31"/>
        <v>0</v>
      </c>
      <c r="N104" s="146">
        <f t="shared" si="31"/>
        <v>0</v>
      </c>
      <c r="O104" s="146">
        <f t="shared" si="31"/>
        <v>0</v>
      </c>
      <c r="P104" s="146">
        <f t="shared" si="31"/>
        <v>0</v>
      </c>
      <c r="Q104" s="146">
        <f t="shared" si="31"/>
        <v>0</v>
      </c>
      <c r="R104" s="146">
        <f t="shared" ref="R104:W104" si="32">SUM(R99:R103)</f>
        <v>0</v>
      </c>
      <c r="S104" s="146">
        <f t="shared" si="32"/>
        <v>0</v>
      </c>
      <c r="T104" s="146">
        <f t="shared" si="32"/>
        <v>0</v>
      </c>
      <c r="U104" s="146">
        <f t="shared" si="32"/>
        <v>0</v>
      </c>
      <c r="V104" s="146">
        <f t="shared" si="32"/>
        <v>0</v>
      </c>
      <c r="W104" s="146">
        <f t="shared" si="32"/>
        <v>0</v>
      </c>
      <c r="X104" s="146">
        <f t="shared" ref="X104:AN104" si="33">SUM(X99:X103)</f>
        <v>0</v>
      </c>
      <c r="Y104" s="146">
        <f t="shared" si="33"/>
        <v>0</v>
      </c>
      <c r="Z104" s="146">
        <f t="shared" si="33"/>
        <v>0</v>
      </c>
      <c r="AA104" s="146">
        <f t="shared" si="33"/>
        <v>0</v>
      </c>
      <c r="AB104" s="146">
        <f t="shared" si="33"/>
        <v>0</v>
      </c>
      <c r="AC104" s="146">
        <f t="shared" si="33"/>
        <v>0</v>
      </c>
      <c r="AD104" s="146">
        <f t="shared" si="33"/>
        <v>0</v>
      </c>
      <c r="AE104" s="146">
        <f t="shared" si="33"/>
        <v>0</v>
      </c>
      <c r="AF104" s="146">
        <f t="shared" si="33"/>
        <v>0</v>
      </c>
      <c r="AG104" s="146">
        <f t="shared" si="33"/>
        <v>0</v>
      </c>
      <c r="AH104" s="146">
        <f t="shared" si="33"/>
        <v>0</v>
      </c>
      <c r="AI104" s="146">
        <f t="shared" si="33"/>
        <v>0</v>
      </c>
      <c r="AJ104" s="146">
        <f t="shared" si="33"/>
        <v>0</v>
      </c>
      <c r="AK104" s="146">
        <f t="shared" si="33"/>
        <v>0</v>
      </c>
      <c r="AL104" s="146">
        <f t="shared" si="33"/>
        <v>0</v>
      </c>
      <c r="AM104" s="146">
        <f t="shared" si="33"/>
        <v>0</v>
      </c>
      <c r="AN104" s="146">
        <f t="shared" si="33"/>
        <v>0</v>
      </c>
      <c r="AP104" s="146">
        <f>SUM(AP99:AP103)</f>
        <v>0</v>
      </c>
    </row>
    <row r="105" spans="2:42" ht="15.75" thickTop="1" x14ac:dyDescent="0.25"/>
    <row r="107" spans="2:42" ht="18.75" x14ac:dyDescent="0.3">
      <c r="B107" s="283" t="s">
        <v>94</v>
      </c>
      <c r="C107" s="215"/>
      <c r="D107" s="215"/>
      <c r="E107" s="215"/>
      <c r="F107" s="215"/>
      <c r="G107" s="215"/>
      <c r="H107" s="215"/>
      <c r="I107" s="215"/>
      <c r="J107" s="215"/>
    </row>
    <row r="108" spans="2:42" x14ac:dyDescent="0.25">
      <c r="B108" s="203" t="s">
        <v>160</v>
      </c>
      <c r="C108" s="206">
        <v>1</v>
      </c>
      <c r="D108" s="206">
        <v>2</v>
      </c>
      <c r="E108" s="206">
        <v>3</v>
      </c>
      <c r="F108" s="206">
        <v>4</v>
      </c>
      <c r="G108" s="206">
        <v>5</v>
      </c>
      <c r="H108" s="206">
        <v>6</v>
      </c>
      <c r="I108" s="206">
        <v>7</v>
      </c>
      <c r="J108" s="206">
        <v>8</v>
      </c>
      <c r="K108" s="207">
        <v>9</v>
      </c>
      <c r="L108" s="207">
        <v>10</v>
      </c>
      <c r="M108" s="207">
        <v>11</v>
      </c>
      <c r="N108" s="207">
        <v>12</v>
      </c>
      <c r="O108" s="207">
        <v>13</v>
      </c>
      <c r="P108" s="207">
        <v>14</v>
      </c>
      <c r="Q108" s="207">
        <v>15</v>
      </c>
      <c r="R108" s="207">
        <v>16</v>
      </c>
      <c r="S108" s="207">
        <v>17</v>
      </c>
      <c r="T108" s="207">
        <v>18</v>
      </c>
      <c r="U108" s="207">
        <v>19</v>
      </c>
      <c r="V108" s="207">
        <v>20</v>
      </c>
      <c r="W108" s="207">
        <v>21</v>
      </c>
      <c r="X108" s="207">
        <v>22</v>
      </c>
      <c r="Y108" s="207">
        <v>23</v>
      </c>
      <c r="Z108" s="207">
        <v>24</v>
      </c>
      <c r="AA108" s="207">
        <v>25</v>
      </c>
      <c r="AB108" s="207">
        <v>26</v>
      </c>
      <c r="AC108" s="207">
        <v>27</v>
      </c>
      <c r="AD108" s="207">
        <v>28</v>
      </c>
      <c r="AE108" s="207">
        <v>29</v>
      </c>
      <c r="AF108" s="207">
        <v>30</v>
      </c>
      <c r="AG108" s="207">
        <v>31</v>
      </c>
      <c r="AH108" s="207">
        <v>32</v>
      </c>
      <c r="AI108" s="207">
        <v>33</v>
      </c>
      <c r="AJ108" s="207">
        <v>34</v>
      </c>
      <c r="AK108" s="207">
        <v>35</v>
      </c>
      <c r="AL108" s="207">
        <v>36</v>
      </c>
      <c r="AM108" s="207">
        <v>37</v>
      </c>
      <c r="AN108" s="207">
        <v>38</v>
      </c>
      <c r="AP108" s="207" t="s">
        <v>110</v>
      </c>
    </row>
    <row r="109" spans="2:42" x14ac:dyDescent="0.25">
      <c r="B109" s="216" t="s">
        <v>151</v>
      </c>
      <c r="C109" s="150">
        <f>SUMIFS(DATA!$J$9:$J$9,DATA!$D$9:$D$9,B109,DATA!$B$9:$B$9,$C$108,DATA!$I$9:$I$9,$B$107)/1000</f>
        <v>0</v>
      </c>
      <c r="D109" s="150">
        <f>SUMIFS(DATA!$J$9:$J$9,DATA!$D$9:$D$9,B109,DATA!$B$9:$B$9,$D$108,DATA!$I$9:$I$9,$B$107)/1000</f>
        <v>0</v>
      </c>
      <c r="E109" s="150">
        <f>SUMIFS(DATA!$J$9:$J$9,DATA!$D$9:$D$9,B109,DATA!$B$9:$B$9,$E$108,DATA!$I$9:$I$9,$B$107)/1000</f>
        <v>0</v>
      </c>
      <c r="F109" s="150">
        <f>SUMIFS(DATA!$J$9:$J$9,DATA!$D$9:$D$9,B109,DATA!$B$9:$B$9,$F$108,DATA!$I$9:$I$9,$B$107)/1000</f>
        <v>0</v>
      </c>
      <c r="G109" s="150">
        <f>SUMIFS(DATA!$J$9:$J$9,DATA!$D$9:$D$9,B109,DATA!$B$9:$B$9,$G$108,DATA!$I$9:$I$9,$B$107)/1000</f>
        <v>0</v>
      </c>
      <c r="H109" s="150">
        <f>SUMIFS(DATA!$J$9:$J$9,DATA!$D$9:$D$9,B109,DATA!$B$9:$B$9,$H$108,DATA!$I$9:$I$9,$B$107)/1000</f>
        <v>0</v>
      </c>
      <c r="I109" s="150">
        <f>SUMIFS(DATA!$J$9:$J$9,DATA!$D$9:$D$9,B109,DATA!$B$9:$B$9,$I$108,DATA!$I$9:$I$9,$B$107)/1000</f>
        <v>0</v>
      </c>
      <c r="J109" s="150">
        <f>SUMIFS(DATA!$J$9:$J$9,DATA!$D$9:$D$9,B109,DATA!$B$9:$B$9,$J$108,DATA!$I$9:$I$9,$B$107)/1000</f>
        <v>0</v>
      </c>
      <c r="K109" s="150">
        <f>SUMIFS(DATA!$J$9:$J$9,DATA!$D$9:$D$9,B109,DATA!$B$9:$B$9,$K$108,DATA!$I$9:$I$9,$B$107)/1000</f>
        <v>0</v>
      </c>
      <c r="L109" s="150">
        <f>SUMIFS(DATA!$J$9:$J$9,DATA!$D$9:$D$9,B109,DATA!$B$9:$B$9,$L$108,DATA!$I$9:$I$9,$B$107)/1000</f>
        <v>0</v>
      </c>
      <c r="M109" s="150">
        <f>SUMIFS(DATA!$J$9:$J$9,DATA!$D$9:$D$9,B109,DATA!$B$9:$B$9,$M$108,DATA!$I$9:$I$9,$B$107)/1000</f>
        <v>0</v>
      </c>
      <c r="N109" s="150">
        <f>SUMIFS(DATA!$J$9:$J$9,DATA!$D$9:$D$9,B109,DATA!$B$9:$B$9,$N$108,DATA!$I$9:$I$9,$B$107)/1000</f>
        <v>0</v>
      </c>
      <c r="O109" s="150">
        <f>SUMIFS(DATA!$J$9:$J$9,DATA!$D$9:$D$9,B109,DATA!$B$9:$B$9,$O$108,DATA!$I$9:$I$9,$B$107)/1000</f>
        <v>0</v>
      </c>
      <c r="P109" s="150">
        <f>SUMIFS(DATA!$J$9:$J$9,DATA!$D$9:$D$9,B109,DATA!$B$9:$B$9,$P$108,DATA!$I$9:$I$9,$B$107)/1000</f>
        <v>0</v>
      </c>
      <c r="Q109" s="150">
        <f>SUMIFS(DATA!$J$9:$J$9,DATA!$D$9:$D$9,B109,DATA!$B$9:$B$9,$Q$108,DATA!$I$9:$I$9,$B$107)/1000</f>
        <v>0</v>
      </c>
      <c r="R109" s="150">
        <f>SUMIFS(DATA!$J$9:$J$9,DATA!$D$9:$D$9,B109,DATA!$B$9:$B$9,$R$108,DATA!$I$9:$I$9,$B$107)/1000</f>
        <v>0</v>
      </c>
      <c r="S109" s="150">
        <f>SUMIFS(DATA!$J$9:$J$9,DATA!$D$9:$D$9,B109,DATA!$B$9:$B$9,$S$108,DATA!$I$9:$I$9,$B$107)/1000</f>
        <v>0</v>
      </c>
      <c r="T109" s="150">
        <f>SUMIFS(DATA!$J$9:$J$9,DATA!$D$9:$D$9,B109,DATA!$B$9:$B$9,$T$108,DATA!$I$9:$I$9,$B$107)/1000</f>
        <v>0</v>
      </c>
      <c r="U109" s="150">
        <f>SUMIFS(DATA!$J$9:$J$9,DATA!$D$9:$D$9,B109,DATA!$B$9:$B$9,$U$108,DATA!$I$9:$I$9,$B$107)/1000</f>
        <v>0</v>
      </c>
      <c r="V109" s="150">
        <f>SUMIFS(DATA!$J$9:$J$9,DATA!$D$9:$D$9,B109,DATA!$B$9:$B$9,$V$108,DATA!$I$9:$I$9,$B$107)/1000</f>
        <v>0</v>
      </c>
      <c r="W109" s="150">
        <f>SUMIFS(DATA!$J$9:$J$9,DATA!$D$9:$D$9,B109,DATA!$B$9:$B$9,$W$108,DATA!$I$9:$I$9,$B$107)/1000</f>
        <v>0</v>
      </c>
      <c r="X109" s="150">
        <f>SUMIFS(DATA!$J$9:$J$9,DATA!$D$9:$D$9,B109,DATA!$B$9:$B$9,$X$108,DATA!$I$9:$I$9,$B$107)/1000</f>
        <v>0</v>
      </c>
      <c r="Y109" s="150">
        <f>SUMIFS(DATA!$J$9:$J$9,DATA!$D$9:$D$9,B109,DATA!$B$9:$B$9,$Y$108,DATA!$I$9:$I$9,$B$107)/1000</f>
        <v>0</v>
      </c>
      <c r="Z109" s="150">
        <f>SUMIFS(DATA!$J$9:$J$9,DATA!$D$9:$D$9,B109,DATA!$B$9:$B$9,$Z$108,DATA!$I$9:$I$9,$B$107)/1000</f>
        <v>0</v>
      </c>
      <c r="AA109" s="150">
        <f>SUMIFS(DATA!$J$9:$J$9,DATA!$D$9:$D$9,B109,DATA!$B$9:$B$9,$AA$108,DATA!$I$9:$I$9,$B$107)/1000</f>
        <v>0</v>
      </c>
      <c r="AB109" s="150">
        <f>SUMIFS(DATA!$J$9:$J$9,DATA!$D$9:$D$9,B109,DATA!$B$9:$B$9,$AB$108,DATA!$I$9:$I$9,$B$107)/1000</f>
        <v>0</v>
      </c>
      <c r="AC109" s="150">
        <f>SUMIFS(DATA!$J$9:$J$9,DATA!$D$9:$D$9,B109,DATA!$B$9:$B$9,$AC$108,DATA!$I$9:$I$9,$B$107)/1000</f>
        <v>0</v>
      </c>
      <c r="AD109" s="150">
        <f>SUMIFS(DATA!$J$9:$J$9,DATA!$D$9:$D$9,B109,DATA!$B$9:$B$9,$AD$108,DATA!$I$9:$I$9,$B$107)/1000</f>
        <v>0</v>
      </c>
      <c r="AE109" s="150">
        <f>SUMIFS(DATA!$J$9:$J$9,DATA!$D$9:$D$9,B109,DATA!$B$9:$B$9,$AE$108,DATA!$I$9:$I$9,$B$107)/1000</f>
        <v>0</v>
      </c>
      <c r="AF109" s="150">
        <f>SUMIFS(DATA!$J$9:$J$9,DATA!$D$9:$D$9,B109,DATA!$B$9:$B$9,$AF$108,DATA!$I$9:$I$9,$B$107)/1000</f>
        <v>0</v>
      </c>
      <c r="AG109" s="150">
        <f>SUMIFS(DATA!$J$9:$J$9,DATA!$D$9:$D$9,B109,DATA!$B$9:$B$9,$AG$108,DATA!$I$9:$I$9,$B$107)/1000</f>
        <v>0</v>
      </c>
      <c r="AH109" s="150">
        <f>SUMIFS(DATA!$J$9:$J$9,DATA!$D$9:$D$9,B109,DATA!$B$9:$B$9,$AH$108,DATA!$I$9:$I$9,$B$107)/1000</f>
        <v>0</v>
      </c>
      <c r="AI109" s="150">
        <f>SUMIFS(DATA!$J$9:$J$9,DATA!$D$9:$D$9,B109,DATA!$B$9:$B$9,$AI$108,DATA!$I$9:$I$9,$B$107)/1000</f>
        <v>0</v>
      </c>
      <c r="AJ109" s="150">
        <f>SUMIFS(DATA!$J$9:$J$9,DATA!$D$9:$D$9,B109,DATA!$B$9:$B$9,$AJ$108,DATA!$I$9:$I$9,$B$107)/1000</f>
        <v>0</v>
      </c>
      <c r="AK109" s="150">
        <f>SUMIFS(DATA!$J$9:$J$9,DATA!$D$9:$D$9,B109,DATA!$B$9:$B$9,$AK$108,DATA!$I$9:$I$9,$B$107)/1000</f>
        <v>0</v>
      </c>
      <c r="AL109" s="150">
        <f>SUMIFS(DATA!$J$9:$J$9,DATA!$D$9:$D$9,B109,DATA!$B$9:$B$9,$AL$108,DATA!$I$9:$I$9,$B$107)/1000</f>
        <v>0</v>
      </c>
      <c r="AM109" s="150">
        <f>SUMIFS(DATA!$J$9:$J$9,DATA!$D$9:$D$9,B109,DATA!$B$9:$B$9,$AM$108,DATA!$I$9:$I$9,$B$107)/1000</f>
        <v>0</v>
      </c>
      <c r="AN109" s="150">
        <f>SUMIFS(DATA!$J$9:$J$9,DATA!$D$9:$D$9,B109,DATA!$B$9:$B$9,$AN$108,DATA!$I$9:$I$9,$B$107)/1000</f>
        <v>0</v>
      </c>
      <c r="AP109" s="150">
        <f>SUM(C109:AO109)</f>
        <v>0</v>
      </c>
    </row>
    <row r="110" spans="2:42" x14ac:dyDescent="0.25">
      <c r="B110" s="208" t="s">
        <v>44</v>
      </c>
      <c r="C110" s="150">
        <f>SUMIFS(DATA!$J$9:$J$9,DATA!$D$9:$D$9,B110,DATA!$B$9:$B$9,$C$108,DATA!$I$9:$I$9,$B$107)/1000</f>
        <v>0</v>
      </c>
      <c r="D110" s="150">
        <f>SUMIFS(DATA!$J$9:$J$9,DATA!$D$9:$D$9,B110,DATA!$B$9:$B$9,$D$108,DATA!$I$9:$I$9,$B$107)/1000</f>
        <v>0</v>
      </c>
      <c r="E110" s="150">
        <f>SUMIFS(DATA!$J$9:$J$9,DATA!$D$9:$D$9,B110,DATA!$B$9:$B$9,$E$108,DATA!$I$9:$I$9,$B$107)/1000</f>
        <v>0</v>
      </c>
      <c r="F110" s="150">
        <f>SUMIFS(DATA!$J$9:$J$9,DATA!$D$9:$D$9,B110,DATA!$B$9:$B$9,$F$108,DATA!$I$9:$I$9,$B$107)/1000</f>
        <v>0</v>
      </c>
      <c r="G110" s="150">
        <f>SUMIFS(DATA!$J$9:$J$9,DATA!$D$9:$D$9,B110,DATA!$B$9:$B$9,$G$108,DATA!$I$9:$I$9,$B$107)/1000</f>
        <v>0</v>
      </c>
      <c r="H110" s="150">
        <f>SUMIFS(DATA!$J$9:$J$9,DATA!$D$9:$D$9,B110,DATA!$B$9:$B$9,$H$108,DATA!$I$9:$I$9,$B$107)/1000</f>
        <v>0</v>
      </c>
      <c r="I110" s="150">
        <f>SUMIFS(DATA!$J$9:$J$9,DATA!$D$9:$D$9,B110,DATA!$B$9:$B$9,$I$108,DATA!$I$9:$I$9,$B$107)/1000</f>
        <v>0</v>
      </c>
      <c r="J110" s="150">
        <f>SUMIFS(DATA!$J$9:$J$9,DATA!$D$9:$D$9,B110,DATA!$B$9:$B$9,$J$108,DATA!$I$9:$I$9,$B$107)/1000</f>
        <v>0</v>
      </c>
      <c r="K110" s="150">
        <f>SUMIFS(DATA!$J$9:$J$9,DATA!$D$9:$D$9,B110,DATA!$B$9:$B$9,$K$108,DATA!$I$9:$I$9,$B$107)/1000</f>
        <v>0</v>
      </c>
      <c r="L110" s="150">
        <f>SUMIFS(DATA!$J$9:$J$9,DATA!$D$9:$D$9,B110,DATA!$B$9:$B$9,$L$108,DATA!$I$9:$I$9,$B$107)/1000</f>
        <v>0</v>
      </c>
      <c r="M110" s="150">
        <f>SUMIFS(DATA!$J$9:$J$9,DATA!$D$9:$D$9,B110,DATA!$B$9:$B$9,$M$108,DATA!$I$9:$I$9,$B$107)/1000</f>
        <v>0</v>
      </c>
      <c r="N110" s="150">
        <f>SUMIFS(DATA!$J$9:$J$9,DATA!$D$9:$D$9,B110,DATA!$B$9:$B$9,$N$108,DATA!$I$9:$I$9,$B$107)/1000</f>
        <v>0</v>
      </c>
      <c r="O110" s="150">
        <f>SUMIFS(DATA!$J$9:$J$9,DATA!$D$9:$D$9,B110,DATA!$B$9:$B$9,$O$108,DATA!$I$9:$I$9,$B$107)/1000</f>
        <v>0</v>
      </c>
      <c r="P110" s="150">
        <f>SUMIFS(DATA!$J$9:$J$9,DATA!$D$9:$D$9,B110,DATA!$B$9:$B$9,$P$108,DATA!$I$9:$I$9,$B$107)/1000</f>
        <v>0</v>
      </c>
      <c r="Q110" s="150">
        <f>SUMIFS(DATA!$J$9:$J$9,DATA!$D$9:$D$9,B110,DATA!$B$9:$B$9,$Q$108,DATA!$I$9:$I$9,$B$107)/1000</f>
        <v>0</v>
      </c>
      <c r="R110" s="150">
        <f>SUMIFS(DATA!$J$9:$J$9,DATA!$D$9:$D$9,B110,DATA!$B$9:$B$9,$R$108,DATA!$I$9:$I$9,$B$107)/1000</f>
        <v>0</v>
      </c>
      <c r="S110" s="150">
        <f>SUMIFS(DATA!$J$9:$J$9,DATA!$D$9:$D$9,B110,DATA!$B$9:$B$9,$S$108,DATA!$I$9:$I$9,$B$107)/1000</f>
        <v>0</v>
      </c>
      <c r="T110" s="150">
        <f>SUMIFS(DATA!$J$9:$J$9,DATA!$D$9:$D$9,B110,DATA!$B$9:$B$9,$T$108,DATA!$I$9:$I$9,$B$107)/1000</f>
        <v>0</v>
      </c>
      <c r="U110" s="150">
        <f>SUMIFS(DATA!$J$9:$J$9,DATA!$D$9:$D$9,B110,DATA!$B$9:$B$9,$U$108,DATA!$I$9:$I$9,$B$107)/1000</f>
        <v>0</v>
      </c>
      <c r="V110" s="150">
        <f>SUMIFS(DATA!$J$9:$J$9,DATA!$D$9:$D$9,B110,DATA!$B$9:$B$9,$V$108,DATA!$I$9:$I$9,$B$107)/1000</f>
        <v>0</v>
      </c>
      <c r="W110" s="150">
        <f>SUMIFS(DATA!$J$9:$J$9,DATA!$D$9:$D$9,B110,DATA!$B$9:$B$9,$W$108,DATA!$I$9:$I$9,$B$107)/1000</f>
        <v>0</v>
      </c>
      <c r="X110" s="150">
        <f>SUMIFS(DATA!$J$9:$J$9,DATA!$D$9:$D$9,B110,DATA!$B$9:$B$9,$X$108,DATA!$I$9:$I$9,$B$107)/1000</f>
        <v>0</v>
      </c>
      <c r="Y110" s="150">
        <f>SUMIFS(DATA!$J$9:$J$9,DATA!$D$9:$D$9,B110,DATA!$B$9:$B$9,$Y$108,DATA!$I$9:$I$9,$B$107)/1000</f>
        <v>0</v>
      </c>
      <c r="Z110" s="150">
        <f>SUMIFS(DATA!$J$9:$J$9,DATA!$D$9:$D$9,B110,DATA!$B$9:$B$9,$Z$108,DATA!$I$9:$I$9,$B$107)/1000</f>
        <v>0</v>
      </c>
      <c r="AA110" s="150">
        <f>SUMIFS(DATA!$J$9:$J$9,DATA!$D$9:$D$9,B110,DATA!$B$9:$B$9,$AA$108,DATA!$I$9:$I$9,$B$107)/1000</f>
        <v>0</v>
      </c>
      <c r="AB110" s="150">
        <f>SUMIFS(DATA!$J$9:$J$9,DATA!$D$9:$D$9,B110,DATA!$B$9:$B$9,$AB$108,DATA!$I$9:$I$9,$B$107)/1000</f>
        <v>0</v>
      </c>
      <c r="AC110" s="150">
        <f>SUMIFS(DATA!$J$9:$J$9,DATA!$D$9:$D$9,B110,DATA!$B$9:$B$9,$AC$108,DATA!$I$9:$I$9,$B$107)/1000</f>
        <v>0</v>
      </c>
      <c r="AD110" s="150">
        <f>SUMIFS(DATA!$J$9:$J$9,DATA!$D$9:$D$9,B110,DATA!$B$9:$B$9,$AD$108,DATA!$I$9:$I$9,$B$107)/1000</f>
        <v>0</v>
      </c>
      <c r="AE110" s="150">
        <f>SUMIFS(DATA!$J$9:$J$9,DATA!$D$9:$D$9,B110,DATA!$B$9:$B$9,$AE$108,DATA!$I$9:$I$9,$B$107)/1000</f>
        <v>0</v>
      </c>
      <c r="AF110" s="150">
        <f>SUMIFS(DATA!$J$9:$J$9,DATA!$D$9:$D$9,B110,DATA!$B$9:$B$9,$AF$108,DATA!$I$9:$I$9,$B$107)/1000</f>
        <v>0</v>
      </c>
      <c r="AG110" s="150">
        <f>SUMIFS(DATA!$J$9:$J$9,DATA!$D$9:$D$9,B110,DATA!$B$9:$B$9,$AG$108,DATA!$I$9:$I$9,$B$107)/1000</f>
        <v>0</v>
      </c>
      <c r="AH110" s="150">
        <f>SUMIFS(DATA!$J$9:$J$9,DATA!$D$9:$D$9,B110,DATA!$B$9:$B$9,$AH$108,DATA!$I$9:$I$9,$B$107)/1000</f>
        <v>0</v>
      </c>
      <c r="AI110" s="150">
        <f>SUMIFS(DATA!$J$9:$J$9,DATA!$D$9:$D$9,B110,DATA!$B$9:$B$9,$AI$108,DATA!$I$9:$I$9,$B$107)/1000</f>
        <v>0</v>
      </c>
      <c r="AJ110" s="150">
        <f>SUMIFS(DATA!$J$9:$J$9,DATA!$D$9:$D$9,B110,DATA!$B$9:$B$9,$AJ$108,DATA!$I$9:$I$9,$B$107)/1000</f>
        <v>0</v>
      </c>
      <c r="AK110" s="150">
        <f>SUMIFS(DATA!$J$9:$J$9,DATA!$D$9:$D$9,B110,DATA!$B$9:$B$9,$AK$108,DATA!$I$9:$I$9,$B$107)/1000</f>
        <v>0</v>
      </c>
      <c r="AL110" s="150">
        <f>SUMIFS(DATA!$J$9:$J$9,DATA!$D$9:$D$9,B110,DATA!$B$9:$B$9,$AL$108,DATA!$I$9:$I$9,$B$107)/1000</f>
        <v>0</v>
      </c>
      <c r="AM110" s="150">
        <f>SUMIFS(DATA!$J$9:$J$9,DATA!$D$9:$D$9,B110,DATA!$B$9:$B$9,$AM$108,DATA!$I$9:$I$9,$B$107)/1000</f>
        <v>0</v>
      </c>
      <c r="AN110" s="150">
        <f>SUMIFS(DATA!$J$9:$J$9,DATA!$D$9:$D$9,B110,DATA!$B$9:$B$9,$AN$108,DATA!$I$9:$I$9,$B$107)/1000</f>
        <v>0</v>
      </c>
      <c r="AP110" s="150">
        <f>SUM(C110:AO110)</f>
        <v>0</v>
      </c>
    </row>
    <row r="111" spans="2:42" x14ac:dyDescent="0.25">
      <c r="B111" s="205" t="s">
        <v>149</v>
      </c>
      <c r="C111" s="150">
        <f>SUMIFS(DATA!$J$9:$J$9,DATA!$D$9:$D$9,B111,DATA!$B$9:$B$9,$C$108,DATA!$I$9:$I$9,$B$107)/1000</f>
        <v>0</v>
      </c>
      <c r="D111" s="150">
        <f>SUMIFS(DATA!$J$9:$J$9,DATA!$D$9:$D$9,B111,DATA!$B$9:$B$9,$D$108,DATA!$I$9:$I$9,$B$107)/1000</f>
        <v>0</v>
      </c>
      <c r="E111" s="150">
        <f>SUMIFS(DATA!$J$9:$J$9,DATA!$D$9:$D$9,B111,DATA!$B$9:$B$9,$E$108,DATA!$I$9:$I$9,$B$107)/1000</f>
        <v>0</v>
      </c>
      <c r="F111" s="150">
        <f>SUMIFS(DATA!$J$9:$J$9,DATA!$D$9:$D$9,B111,DATA!$B$9:$B$9,$F$108,DATA!$I$9:$I$9,$B$107)/1000</f>
        <v>0</v>
      </c>
      <c r="G111" s="150">
        <f>SUMIFS(DATA!$J$9:$J$9,DATA!$D$9:$D$9,B111,DATA!$B$9:$B$9,$G$108,DATA!$I$9:$I$9,$B$107)/1000</f>
        <v>0</v>
      </c>
      <c r="H111" s="150">
        <f>SUMIFS(DATA!$J$9:$J$9,DATA!$D$9:$D$9,B111,DATA!$B$9:$B$9,$H$108,DATA!$I$9:$I$9,$B$107)/1000</f>
        <v>0</v>
      </c>
      <c r="I111" s="150">
        <f>SUMIFS(DATA!$J$9:$J$9,DATA!$D$9:$D$9,B111,DATA!$B$9:$B$9,$I$108,DATA!$I$9:$I$9,$B$107)/1000</f>
        <v>0</v>
      </c>
      <c r="J111" s="150">
        <f>SUMIFS(DATA!$J$9:$J$9,DATA!$D$9:$D$9,B111,DATA!$B$9:$B$9,$J$108,DATA!$I$9:$I$9,$B$107)/1000</f>
        <v>0</v>
      </c>
      <c r="K111" s="150">
        <f>SUMIFS(DATA!$J$9:$J$9,DATA!$D$9:$D$9,B111,DATA!$B$9:$B$9,$K$108,DATA!$I$9:$I$9,$B$107)/1000</f>
        <v>0</v>
      </c>
      <c r="L111" s="150">
        <f>SUMIFS(DATA!$J$9:$J$9,DATA!$D$9:$D$9,B111,DATA!$B$9:$B$9,$L$108,DATA!$I$9:$I$9,$B$107)/1000</f>
        <v>0</v>
      </c>
      <c r="M111" s="150">
        <f>SUMIFS(DATA!$J$9:$J$9,DATA!$D$9:$D$9,B111,DATA!$B$9:$B$9,$M$108,DATA!$I$9:$I$9,$B$107)/1000</f>
        <v>0</v>
      </c>
      <c r="N111" s="150">
        <f>SUMIFS(DATA!$J$9:$J$9,DATA!$D$9:$D$9,B111,DATA!$B$9:$B$9,$N$108,DATA!$I$9:$I$9,$B$107)/1000</f>
        <v>0</v>
      </c>
      <c r="O111" s="150">
        <f>SUMIFS(DATA!$J$9:$J$9,DATA!$D$9:$D$9,B111,DATA!$B$9:$B$9,$O$108,DATA!$I$9:$I$9,$B$107)/1000</f>
        <v>0</v>
      </c>
      <c r="P111" s="150">
        <f>SUMIFS(DATA!$J$9:$J$9,DATA!$D$9:$D$9,B111,DATA!$B$9:$B$9,$P$108,DATA!$I$9:$I$9,$B$107)/1000</f>
        <v>0</v>
      </c>
      <c r="Q111" s="150">
        <f>SUMIFS(DATA!$J$9:$J$9,DATA!$D$9:$D$9,B111,DATA!$B$9:$B$9,$Q$108,DATA!$I$9:$I$9,$B$107)/1000</f>
        <v>0</v>
      </c>
      <c r="R111" s="150">
        <f>SUMIFS(DATA!$J$9:$J$9,DATA!$D$9:$D$9,B111,DATA!$B$9:$B$9,$R$108,DATA!$I$9:$I$9,$B$107)/1000</f>
        <v>0</v>
      </c>
      <c r="S111" s="150">
        <f>SUMIFS(DATA!$J$9:$J$9,DATA!$D$9:$D$9,B111,DATA!$B$9:$B$9,$S$108,DATA!$I$9:$I$9,$B$107)/1000</f>
        <v>0</v>
      </c>
      <c r="T111" s="150">
        <f>SUMIFS(DATA!$J$9:$J$9,DATA!$D$9:$D$9,B111,DATA!$B$9:$B$9,$T$108,DATA!$I$9:$I$9,$B$107)/1000</f>
        <v>0</v>
      </c>
      <c r="U111" s="150">
        <f>SUMIFS(DATA!$J$9:$J$9,DATA!$D$9:$D$9,B111,DATA!$B$9:$B$9,$U$108,DATA!$I$9:$I$9,$B$107)/1000</f>
        <v>0</v>
      </c>
      <c r="V111" s="150">
        <f>SUMIFS(DATA!$J$9:$J$9,DATA!$D$9:$D$9,B111,DATA!$B$9:$B$9,$V$108,DATA!$I$9:$I$9,$B$107)/1000</f>
        <v>0</v>
      </c>
      <c r="W111" s="150">
        <f>SUMIFS(DATA!$J$9:$J$9,DATA!$D$9:$D$9,B111,DATA!$B$9:$B$9,$W$108,DATA!$I$9:$I$9,$B$107)/1000</f>
        <v>0</v>
      </c>
      <c r="X111" s="150">
        <f>SUMIFS(DATA!$J$9:$J$9,DATA!$D$9:$D$9,B111,DATA!$B$9:$B$9,$X$108,DATA!$I$9:$I$9,$B$107)/1000</f>
        <v>0</v>
      </c>
      <c r="Y111" s="150">
        <f>SUMIFS(DATA!$J$9:$J$9,DATA!$D$9:$D$9,B111,DATA!$B$9:$B$9,$Y$108,DATA!$I$9:$I$9,$B$107)/1000</f>
        <v>0</v>
      </c>
      <c r="Z111" s="150">
        <f>SUMIFS(DATA!$J$9:$J$9,DATA!$D$9:$D$9,B111,DATA!$B$9:$B$9,$Z$108,DATA!$I$9:$I$9,$B$107)/1000</f>
        <v>0</v>
      </c>
      <c r="AA111" s="150">
        <f>SUMIFS(DATA!$J$9:$J$9,DATA!$D$9:$D$9,B111,DATA!$B$9:$B$9,$AA$108,DATA!$I$9:$I$9,$B$107)/1000</f>
        <v>0</v>
      </c>
      <c r="AB111" s="150">
        <f>SUMIFS(DATA!$J$9:$J$9,DATA!$D$9:$D$9,B111,DATA!$B$9:$B$9,$AB$108,DATA!$I$9:$I$9,$B$107)/1000</f>
        <v>0</v>
      </c>
      <c r="AC111" s="150">
        <f>SUMIFS(DATA!$J$9:$J$9,DATA!$D$9:$D$9,B111,DATA!$B$9:$B$9,$AC$108,DATA!$I$9:$I$9,$B$107)/1000</f>
        <v>0</v>
      </c>
      <c r="AD111" s="150">
        <f>SUMIFS(DATA!$J$9:$J$9,DATA!$D$9:$D$9,B111,DATA!$B$9:$B$9,$AD$108,DATA!$I$9:$I$9,$B$107)/1000</f>
        <v>0</v>
      </c>
      <c r="AE111" s="150">
        <f>SUMIFS(DATA!$J$9:$J$9,DATA!$D$9:$D$9,B111,DATA!$B$9:$B$9,$AE$108,DATA!$I$9:$I$9,$B$107)/1000</f>
        <v>0</v>
      </c>
      <c r="AF111" s="150">
        <f>SUMIFS(DATA!$J$9:$J$9,DATA!$D$9:$D$9,B111,DATA!$B$9:$B$9,$AF$108,DATA!$I$9:$I$9,$B$107)/1000</f>
        <v>0</v>
      </c>
      <c r="AG111" s="150">
        <f>SUMIFS(DATA!$J$9:$J$9,DATA!$D$9:$D$9,B111,DATA!$B$9:$B$9,$AG$108,DATA!$I$9:$I$9,$B$107)/1000</f>
        <v>0</v>
      </c>
      <c r="AH111" s="150">
        <f>SUMIFS(DATA!$J$9:$J$9,DATA!$D$9:$D$9,B111,DATA!$B$9:$B$9,$AH$108,DATA!$I$9:$I$9,$B$107)/1000</f>
        <v>0</v>
      </c>
      <c r="AI111" s="150">
        <f>SUMIFS(DATA!$J$9:$J$9,DATA!$D$9:$D$9,B111,DATA!$B$9:$B$9,$AI$108,DATA!$I$9:$I$9,$B$107)/1000</f>
        <v>0</v>
      </c>
      <c r="AJ111" s="150">
        <f>SUMIFS(DATA!$J$9:$J$9,DATA!$D$9:$D$9,B111,DATA!$B$9:$B$9,$AJ$108,DATA!$I$9:$I$9,$B$107)/1000</f>
        <v>0</v>
      </c>
      <c r="AK111" s="150">
        <f>SUMIFS(DATA!$J$9:$J$9,DATA!$D$9:$D$9,B111,DATA!$B$9:$B$9,$AK$108,DATA!$I$9:$I$9,$B$107)/1000</f>
        <v>0</v>
      </c>
      <c r="AL111" s="150">
        <f>SUMIFS(DATA!$J$9:$J$9,DATA!$D$9:$D$9,B111,DATA!$B$9:$B$9,$AL$108,DATA!$I$9:$I$9,$B$107)/1000</f>
        <v>0</v>
      </c>
      <c r="AM111" s="150">
        <f>SUMIFS(DATA!$J$9:$J$9,DATA!$D$9:$D$9,B111,DATA!$B$9:$B$9,$AM$108,DATA!$I$9:$I$9,$B$107)/1000</f>
        <v>0</v>
      </c>
      <c r="AN111" s="150">
        <f>SUMIFS(DATA!$J$9:$J$9,DATA!$D$9:$D$9,B111,DATA!$B$9:$B$9,$AN$108,DATA!$I$9:$I$9,$B$107)/1000</f>
        <v>0</v>
      </c>
      <c r="AP111" s="150">
        <f>SUM(C111:AO111)</f>
        <v>0</v>
      </c>
    </row>
    <row r="112" spans="2:42" x14ac:dyDescent="0.25">
      <c r="B112" s="205" t="s">
        <v>130</v>
      </c>
      <c r="C112" s="150">
        <f>SUMIFS(DATA!$J$9:$J$9,DATA!$D$9:$D$9,B112,DATA!$B$9:$B$9,$C$108,DATA!$I$9:$I$9,$B$107)/1000</f>
        <v>0</v>
      </c>
      <c r="D112" s="150">
        <f>SUMIFS(DATA!$J$9:$J$9,DATA!$D$9:$D$9,B112,DATA!$B$9:$B$9,$D$108,DATA!$I$9:$I$9,$B$107)/1000</f>
        <v>0</v>
      </c>
      <c r="E112" s="150">
        <f>SUMIFS(DATA!$J$9:$J$9,DATA!$D$9:$D$9,B112,DATA!$B$9:$B$9,$E$108,DATA!$I$9:$I$9,$B$107)/1000</f>
        <v>0</v>
      </c>
      <c r="F112" s="150">
        <f>SUMIFS(DATA!$J$9:$J$9,DATA!$D$9:$D$9,B112,DATA!$B$9:$B$9,$F$108,DATA!$I$9:$I$9,$B$107)/1000</f>
        <v>0</v>
      </c>
      <c r="G112" s="150">
        <f>SUMIFS(DATA!$J$9:$J$9,DATA!$D$9:$D$9,B112,DATA!$B$9:$B$9,$G$108,DATA!$I$9:$I$9,$B$107)/1000</f>
        <v>0</v>
      </c>
      <c r="H112" s="150">
        <f>SUMIFS(DATA!$J$9:$J$9,DATA!$D$9:$D$9,B112,DATA!$B$9:$B$9,$H$108,DATA!$I$9:$I$9,$B$107)/1000</f>
        <v>0</v>
      </c>
      <c r="I112" s="150">
        <f>SUMIFS(DATA!$J$9:$J$9,DATA!$D$9:$D$9,B112,DATA!$B$9:$B$9,$I$108,DATA!$I$9:$I$9,$B$107)/1000</f>
        <v>0</v>
      </c>
      <c r="J112" s="150">
        <f>SUMIFS(DATA!$J$9:$J$9,DATA!$D$9:$D$9,B112,DATA!$B$9:$B$9,$J$108,DATA!$I$9:$I$9,$B$107)/1000</f>
        <v>0</v>
      </c>
      <c r="K112" s="150">
        <f>SUMIFS(DATA!$J$9:$J$9,DATA!$D$9:$D$9,B112,DATA!$B$9:$B$9,$K$108,DATA!$I$9:$I$9,$B$107)/1000</f>
        <v>0</v>
      </c>
      <c r="L112" s="150">
        <f>SUMIFS(DATA!$J$9:$J$9,DATA!$D$9:$D$9,B112,DATA!$B$9:$B$9,$L$108,DATA!$I$9:$I$9,$B$107)/1000</f>
        <v>0</v>
      </c>
      <c r="M112" s="150">
        <f>SUMIFS(DATA!$J$9:$J$9,DATA!$D$9:$D$9,B112,DATA!$B$9:$B$9,$M$108,DATA!$I$9:$I$9,$B$107)/1000</f>
        <v>0</v>
      </c>
      <c r="N112" s="150">
        <f>SUMIFS(DATA!$J$9:$J$9,DATA!$D$9:$D$9,B112,DATA!$B$9:$B$9,$N$108,DATA!$I$9:$I$9,$B$107)/1000</f>
        <v>0</v>
      </c>
      <c r="O112" s="150">
        <f>SUMIFS(DATA!$J$9:$J$9,DATA!$D$9:$D$9,B112,DATA!$B$9:$B$9,$O$108,DATA!$I$9:$I$9,$B$107)/1000</f>
        <v>0</v>
      </c>
      <c r="P112" s="150">
        <f>SUMIFS(DATA!$J$9:$J$9,DATA!$D$9:$D$9,B112,DATA!$B$9:$B$9,$P$108,DATA!$I$9:$I$9,$B$107)/1000</f>
        <v>0</v>
      </c>
      <c r="Q112" s="150">
        <f>SUMIFS(DATA!$J$9:$J$9,DATA!$D$9:$D$9,B112,DATA!$B$9:$B$9,$Q$108,DATA!$I$9:$I$9,$B$107)/1000</f>
        <v>0</v>
      </c>
      <c r="R112" s="150">
        <f>SUMIFS(DATA!$J$9:$J$9,DATA!$D$9:$D$9,B112,DATA!$B$9:$B$9,$R$108,DATA!$I$9:$I$9,$B$107)/1000</f>
        <v>0</v>
      </c>
      <c r="S112" s="150">
        <f>SUMIFS(DATA!$J$9:$J$9,DATA!$D$9:$D$9,B112,DATA!$B$9:$B$9,$S$108,DATA!$I$9:$I$9,$B$107)/1000</f>
        <v>0</v>
      </c>
      <c r="T112" s="150">
        <f>SUMIFS(DATA!$J$9:$J$9,DATA!$D$9:$D$9,B112,DATA!$B$9:$B$9,$T$108,DATA!$I$9:$I$9,$B$107)/1000</f>
        <v>0</v>
      </c>
      <c r="U112" s="150">
        <f>SUMIFS(DATA!$J$9:$J$9,DATA!$D$9:$D$9,B112,DATA!$B$9:$B$9,$U$108,DATA!$I$9:$I$9,$B$107)/1000</f>
        <v>0</v>
      </c>
      <c r="V112" s="150">
        <f>SUMIFS(DATA!$J$9:$J$9,DATA!$D$9:$D$9,B112,DATA!$B$9:$B$9,$V$108,DATA!$I$9:$I$9,$B$107)/1000</f>
        <v>0</v>
      </c>
      <c r="W112" s="150">
        <f>SUMIFS(DATA!$J$9:$J$9,DATA!$D$9:$D$9,B112,DATA!$B$9:$B$9,$W$108,DATA!$I$9:$I$9,$B$107)/1000</f>
        <v>0</v>
      </c>
      <c r="X112" s="150">
        <f>SUMIFS(DATA!$J$9:$J$9,DATA!$D$9:$D$9,B112,DATA!$B$9:$B$9,$X$108,DATA!$I$9:$I$9,$B$107)/1000</f>
        <v>0</v>
      </c>
      <c r="Y112" s="150">
        <f>SUMIFS(DATA!$J$9:$J$9,DATA!$D$9:$D$9,B112,DATA!$B$9:$B$9,$Y$108,DATA!$I$9:$I$9,$B$107)/1000</f>
        <v>0</v>
      </c>
      <c r="Z112" s="150">
        <f>SUMIFS(DATA!$J$9:$J$9,DATA!$D$9:$D$9,B112,DATA!$B$9:$B$9,$Z$108,DATA!$I$9:$I$9,$B$107)/1000</f>
        <v>0</v>
      </c>
      <c r="AA112" s="150">
        <f>SUMIFS(DATA!$J$9:$J$9,DATA!$D$9:$D$9,B112,DATA!$B$9:$B$9,$AA$108,DATA!$I$9:$I$9,$B$107)/1000</f>
        <v>0</v>
      </c>
      <c r="AB112" s="150">
        <f>SUMIFS(DATA!$J$9:$J$9,DATA!$D$9:$D$9,B112,DATA!$B$9:$B$9,$AB$108,DATA!$I$9:$I$9,$B$107)/1000</f>
        <v>0</v>
      </c>
      <c r="AC112" s="150">
        <f>SUMIFS(DATA!$J$9:$J$9,DATA!$D$9:$D$9,B112,DATA!$B$9:$B$9,$AC$108,DATA!$I$9:$I$9,$B$107)/1000</f>
        <v>0</v>
      </c>
      <c r="AD112" s="150">
        <f>SUMIFS(DATA!$J$9:$J$9,DATA!$D$9:$D$9,B112,DATA!$B$9:$B$9,$AD$108,DATA!$I$9:$I$9,$B$107)/1000</f>
        <v>0</v>
      </c>
      <c r="AE112" s="150">
        <f>SUMIFS(DATA!$J$9:$J$9,DATA!$D$9:$D$9,B112,DATA!$B$9:$B$9,$AE$108,DATA!$I$9:$I$9,$B$107)/1000</f>
        <v>0</v>
      </c>
      <c r="AF112" s="150">
        <f>SUMIFS(DATA!$J$9:$J$9,DATA!$D$9:$D$9,B112,DATA!$B$9:$B$9,$AF$108,DATA!$I$9:$I$9,$B$107)/1000</f>
        <v>0</v>
      </c>
      <c r="AG112" s="150">
        <f>SUMIFS(DATA!$J$9:$J$9,DATA!$D$9:$D$9,B112,DATA!$B$9:$B$9,$AG$108,DATA!$I$9:$I$9,$B$107)/1000</f>
        <v>0</v>
      </c>
      <c r="AH112" s="150">
        <f>SUMIFS(DATA!$J$9:$J$9,DATA!$D$9:$D$9,B112,DATA!$B$9:$B$9,$AH$108,DATA!$I$9:$I$9,$B$107)/1000</f>
        <v>0</v>
      </c>
      <c r="AI112" s="150">
        <f>SUMIFS(DATA!$J$9:$J$9,DATA!$D$9:$D$9,B112,DATA!$B$9:$B$9,$AI$108,DATA!$I$9:$I$9,$B$107)/1000</f>
        <v>0</v>
      </c>
      <c r="AJ112" s="150">
        <f>SUMIFS(DATA!$J$9:$J$9,DATA!$D$9:$D$9,B112,DATA!$B$9:$B$9,$AJ$108,DATA!$I$9:$I$9,$B$107)/1000</f>
        <v>0</v>
      </c>
      <c r="AK112" s="150">
        <f>SUMIFS(DATA!$J$9:$J$9,DATA!$D$9:$D$9,B112,DATA!$B$9:$B$9,$AK$108,DATA!$I$9:$I$9,$B$107)/1000</f>
        <v>0</v>
      </c>
      <c r="AL112" s="150">
        <f>SUMIFS(DATA!$J$9:$J$9,DATA!$D$9:$D$9,B112,DATA!$B$9:$B$9,$AL$108,DATA!$I$9:$I$9,$B$107)/1000</f>
        <v>0</v>
      </c>
      <c r="AM112" s="150">
        <f>SUMIFS(DATA!$J$9:$J$9,DATA!$D$9:$D$9,B112,DATA!$B$9:$B$9,$AM$108,DATA!$I$9:$I$9,$B$107)/1000</f>
        <v>0</v>
      </c>
      <c r="AN112" s="150">
        <f>SUMIFS(DATA!$J$9:$J$9,DATA!$D$9:$D$9,B112,DATA!$B$9:$B$9,$AN$108,DATA!$I$9:$I$9,$B$107)/1000</f>
        <v>0</v>
      </c>
      <c r="AP112" s="150">
        <f>SUM(C112:AO112)</f>
        <v>0</v>
      </c>
    </row>
    <row r="113" spans="2:42" x14ac:dyDescent="0.25">
      <c r="B113" s="205" t="s">
        <v>115</v>
      </c>
      <c r="C113" s="150">
        <f>SUMIFS(DATA!$J$9:$J$9,DATA!$D$9:$D$9,B113,DATA!$B$9:$B$9,$C$108,DATA!$I$9:$I$9,$B$107)/1000</f>
        <v>0</v>
      </c>
      <c r="D113" s="150">
        <f>SUMIFS(DATA!$J$9:$J$9,DATA!$D$9:$D$9,B113,DATA!$B$9:$B$9,$D$108,DATA!$I$9:$I$9,$B$107)/1000</f>
        <v>0</v>
      </c>
      <c r="E113" s="150">
        <f>SUMIFS(DATA!$J$9:$J$9,DATA!$D$9:$D$9,B113,DATA!$B$9:$B$9,$E$108,DATA!$I$9:$I$9,$B$107)/1000</f>
        <v>0</v>
      </c>
      <c r="F113" s="150">
        <f>SUMIFS(DATA!$J$9:$J$9,DATA!$D$9:$D$9,B113,DATA!$B$9:$B$9,$F$108,DATA!$I$9:$I$9,$B$107)/1000</f>
        <v>0</v>
      </c>
      <c r="G113" s="150">
        <f>SUMIFS(DATA!$J$9:$J$9,DATA!$D$9:$D$9,B113,DATA!$B$9:$B$9,$G$108,DATA!$I$9:$I$9,$B$107)/1000</f>
        <v>0</v>
      </c>
      <c r="H113" s="150">
        <f>SUMIFS(DATA!$J$9:$J$9,DATA!$D$9:$D$9,B113,DATA!$B$9:$B$9,$H$108,DATA!$I$9:$I$9,$B$107)/1000</f>
        <v>0</v>
      </c>
      <c r="I113" s="150">
        <f>SUMIFS(DATA!$J$9:$J$9,DATA!$D$9:$D$9,B113,DATA!$B$9:$B$9,$I$108,DATA!$I$9:$I$9,$B$107)/1000</f>
        <v>0</v>
      </c>
      <c r="J113" s="150">
        <f>SUMIFS(DATA!$J$9:$J$9,DATA!$D$9:$D$9,B113,DATA!$B$9:$B$9,$J$108,DATA!$I$9:$I$9,$B$107)/1000</f>
        <v>0</v>
      </c>
      <c r="K113" s="150">
        <f>SUMIFS(DATA!$J$9:$J$9,DATA!$D$9:$D$9,B113,DATA!$B$9:$B$9,$K$108,DATA!$I$9:$I$9,$B$107)/1000</f>
        <v>0</v>
      </c>
      <c r="L113" s="150">
        <f>SUMIFS(DATA!$J$9:$J$9,DATA!$D$9:$D$9,B113,DATA!$B$9:$B$9,$L$108,DATA!$I$9:$I$9,$B$107)/1000</f>
        <v>0</v>
      </c>
      <c r="M113" s="150">
        <f>SUMIFS(DATA!$J$9:$J$9,DATA!$D$9:$D$9,B113,DATA!$B$9:$B$9,$M$108,DATA!$I$9:$I$9,$B$107)/1000</f>
        <v>0</v>
      </c>
      <c r="N113" s="150">
        <f>SUMIFS(DATA!$J$9:$J$9,DATA!$D$9:$D$9,B113,DATA!$B$9:$B$9,$N$108,DATA!$I$9:$I$9,$B$107)/1000</f>
        <v>0</v>
      </c>
      <c r="O113" s="150">
        <f>SUMIFS(DATA!$J$9:$J$9,DATA!$D$9:$D$9,B113,DATA!$B$9:$B$9,$O$108,DATA!$I$9:$I$9,$B$107)/1000</f>
        <v>0</v>
      </c>
      <c r="P113" s="150">
        <f>SUMIFS(DATA!$J$9:$J$9,DATA!$D$9:$D$9,B113,DATA!$B$9:$B$9,$P$108,DATA!$I$9:$I$9,$B$107)/1000</f>
        <v>0</v>
      </c>
      <c r="Q113" s="150">
        <f>SUMIFS(DATA!$J$9:$J$9,DATA!$D$9:$D$9,B113,DATA!$B$9:$B$9,$Q$108,DATA!$I$9:$I$9,$B$107)/1000</f>
        <v>0</v>
      </c>
      <c r="R113" s="150">
        <f>SUMIFS(DATA!$J$9:$J$9,DATA!$D$9:$D$9,B113,DATA!$B$9:$B$9,$R$108,DATA!$I$9:$I$9,$B$107)/1000</f>
        <v>0</v>
      </c>
      <c r="S113" s="150">
        <f>SUMIFS(DATA!$J$9:$J$9,DATA!$D$9:$D$9,B113,DATA!$B$9:$B$9,$S$108,DATA!$I$9:$I$9,$B$107)/1000</f>
        <v>0</v>
      </c>
      <c r="T113" s="150">
        <f>SUMIFS(DATA!$J$9:$J$9,DATA!$D$9:$D$9,B113,DATA!$B$9:$B$9,$T$108,DATA!$I$9:$I$9,$B$107)/1000</f>
        <v>0</v>
      </c>
      <c r="U113" s="150">
        <f>SUMIFS(DATA!$J$9:$J$9,DATA!$D$9:$D$9,B113,DATA!$B$9:$B$9,$U$108,DATA!$I$9:$I$9,$B$107)/1000</f>
        <v>0</v>
      </c>
      <c r="V113" s="150">
        <f>SUMIFS(DATA!$J$9:$J$9,DATA!$D$9:$D$9,B113,DATA!$B$9:$B$9,$V$108,DATA!$I$9:$I$9,$B$107)/1000</f>
        <v>0</v>
      </c>
      <c r="W113" s="150">
        <f>SUMIFS(DATA!$J$9:$J$9,DATA!$D$9:$D$9,B113,DATA!$B$9:$B$9,$W$108,DATA!$I$9:$I$9,$B$107)/1000</f>
        <v>0</v>
      </c>
      <c r="X113" s="150">
        <f>SUMIFS(DATA!$J$9:$J$9,DATA!$D$9:$D$9,B113,DATA!$B$9:$B$9,$X$108,DATA!$I$9:$I$9,$B$107)/1000</f>
        <v>0</v>
      </c>
      <c r="Y113" s="150">
        <f>SUMIFS(DATA!$J$9:$J$9,DATA!$D$9:$D$9,B113,DATA!$B$9:$B$9,$Y$108,DATA!$I$9:$I$9,$B$107)/1000</f>
        <v>0</v>
      </c>
      <c r="Z113" s="150">
        <f>SUMIFS(DATA!$J$9:$J$9,DATA!$D$9:$D$9,B113,DATA!$B$9:$B$9,$Z$108,DATA!$I$9:$I$9,$B$107)/1000</f>
        <v>0</v>
      </c>
      <c r="AA113" s="150">
        <f>SUMIFS(DATA!$J$9:$J$9,DATA!$D$9:$D$9,B113,DATA!$B$9:$B$9,$AA$108,DATA!$I$9:$I$9,$B$107)/1000</f>
        <v>0</v>
      </c>
      <c r="AB113" s="150">
        <f>SUMIFS(DATA!$J$9:$J$9,DATA!$D$9:$D$9,B113,DATA!$B$9:$B$9,$AB$108,DATA!$I$9:$I$9,$B$107)/1000</f>
        <v>0</v>
      </c>
      <c r="AC113" s="150">
        <f>SUMIFS(DATA!$J$9:$J$9,DATA!$D$9:$D$9,B113,DATA!$B$9:$B$9,$AC$108,DATA!$I$9:$I$9,$B$107)/1000</f>
        <v>0</v>
      </c>
      <c r="AD113" s="150">
        <f>SUMIFS(DATA!$J$9:$J$9,DATA!$D$9:$D$9,B113,DATA!$B$9:$B$9,$AD$108,DATA!$I$9:$I$9,$B$107)/1000</f>
        <v>0</v>
      </c>
      <c r="AE113" s="150">
        <f>SUMIFS(DATA!$J$9:$J$9,DATA!$D$9:$D$9,B113,DATA!$B$9:$B$9,$AE$108,DATA!$I$9:$I$9,$B$107)/1000</f>
        <v>0</v>
      </c>
      <c r="AF113" s="150">
        <f>SUMIFS(DATA!$J$9:$J$9,DATA!$D$9:$D$9,B113,DATA!$B$9:$B$9,$AF$108,DATA!$I$9:$I$9,$B$107)/1000</f>
        <v>0</v>
      </c>
      <c r="AG113" s="150">
        <f>SUMIFS(DATA!$J$9:$J$9,DATA!$D$9:$D$9,B113,DATA!$B$9:$B$9,$AG$108,DATA!$I$9:$I$9,$B$107)/1000</f>
        <v>0</v>
      </c>
      <c r="AH113" s="150">
        <f>SUMIFS(DATA!$J$9:$J$9,DATA!$D$9:$D$9,B113,DATA!$B$9:$B$9,$AH$108,DATA!$I$9:$I$9,$B$107)/1000</f>
        <v>0</v>
      </c>
      <c r="AI113" s="150">
        <f>SUMIFS(DATA!$J$9:$J$9,DATA!$D$9:$D$9,B113,DATA!$B$9:$B$9,$AI$108,DATA!$I$9:$I$9,$B$107)/1000</f>
        <v>0</v>
      </c>
      <c r="AJ113" s="150">
        <f>SUMIFS(DATA!$J$9:$J$9,DATA!$D$9:$D$9,B113,DATA!$B$9:$B$9,$AJ$108,DATA!$I$9:$I$9,$B$107)/1000</f>
        <v>0</v>
      </c>
      <c r="AK113" s="150">
        <f>SUMIFS(DATA!$J$9:$J$9,DATA!$D$9:$D$9,B113,DATA!$B$9:$B$9,$AK$108,DATA!$I$9:$I$9,$B$107)/1000</f>
        <v>0</v>
      </c>
      <c r="AL113" s="150">
        <f>SUMIFS(DATA!$J$9:$J$9,DATA!$D$9:$D$9,B113,DATA!$B$9:$B$9,$AL$108,DATA!$I$9:$I$9,$B$107)/1000</f>
        <v>0</v>
      </c>
      <c r="AM113" s="150">
        <f>SUMIFS(DATA!$J$9:$J$9,DATA!$D$9:$D$9,B113,DATA!$B$9:$B$9,$AM$108,DATA!$I$9:$I$9,$B$107)/1000</f>
        <v>0</v>
      </c>
      <c r="AN113" s="150">
        <f>SUMIFS(DATA!$J$9:$J$9,DATA!$D$9:$D$9,B113,DATA!$B$9:$B$9,$AN$108,DATA!$I$9:$I$9,$B$107)/1000</f>
        <v>0</v>
      </c>
      <c r="AP113" s="150">
        <f t="shared" ref="AP113:AP119" si="34">SUM(C113:AO113)</f>
        <v>0</v>
      </c>
    </row>
    <row r="114" spans="2:42" x14ac:dyDescent="0.25">
      <c r="B114" s="205" t="s">
        <v>164</v>
      </c>
      <c r="C114" s="150">
        <f>SUMIFS(DATA!$J$9:$J$9,DATA!$D$9:$D$9,B114,DATA!$B$9:$B$9,$C$108,DATA!$I$9:$I$9,$B$107)/1000</f>
        <v>0</v>
      </c>
      <c r="D114" s="150">
        <f>SUMIFS(DATA!$J$9:$J$9,DATA!$D$9:$D$9,B114,DATA!$B$9:$B$9,$D$108,DATA!$I$9:$I$9,$B$107)/1000</f>
        <v>0</v>
      </c>
      <c r="E114" s="150">
        <f>SUMIFS(DATA!$J$9:$J$9,DATA!$D$9:$D$9,B114,DATA!$B$9:$B$9,$E$108,DATA!$I$9:$I$9,$B$107)/1000</f>
        <v>0</v>
      </c>
      <c r="F114" s="150">
        <f>SUMIFS(DATA!$J$9:$J$9,DATA!$D$9:$D$9,B114,DATA!$B$9:$B$9,$F$108,DATA!$I$9:$I$9,$B$107)/1000</f>
        <v>0</v>
      </c>
      <c r="G114" s="150">
        <f>SUMIFS(DATA!$J$9:$J$9,DATA!$D$9:$D$9,B114,DATA!$B$9:$B$9,$G$108,DATA!$I$9:$I$9,$B$107)/1000</f>
        <v>0</v>
      </c>
      <c r="H114" s="150">
        <f>SUMIFS(DATA!$J$9:$J$9,DATA!$D$9:$D$9,B114,DATA!$B$9:$B$9,$H$108,DATA!$I$9:$I$9,$B$107)/1000</f>
        <v>0</v>
      </c>
      <c r="I114" s="150">
        <f>SUMIFS(DATA!$J$9:$J$9,DATA!$D$9:$D$9,B114,DATA!$B$9:$B$9,$I$108,DATA!$I$9:$I$9,$B$107)/1000</f>
        <v>0</v>
      </c>
      <c r="J114" s="150">
        <f>SUMIFS(DATA!$J$9:$J$9,DATA!$D$9:$D$9,B114,DATA!$B$9:$B$9,$J$108,DATA!$I$9:$I$9,$B$107)/1000</f>
        <v>0</v>
      </c>
      <c r="K114" s="150">
        <f>SUMIFS(DATA!$J$9:$J$9,DATA!$D$9:$D$9,B114,DATA!$B$9:$B$9,$K$108,DATA!$I$9:$I$9,$B$107)/1000</f>
        <v>0</v>
      </c>
      <c r="L114" s="150">
        <f>SUMIFS(DATA!$J$9:$J$9,DATA!$D$9:$D$9,B114,DATA!$B$9:$B$9,$L$108,DATA!$I$9:$I$9,$B$107)/1000</f>
        <v>0</v>
      </c>
      <c r="M114" s="150">
        <f>SUMIFS(DATA!$J$9:$J$9,DATA!$D$9:$D$9,B114,DATA!$B$9:$B$9,$M$108,DATA!$I$9:$I$9,$B$107)/1000</f>
        <v>0</v>
      </c>
      <c r="N114" s="150">
        <f>SUMIFS(DATA!$J$9:$J$9,DATA!$D$9:$D$9,B114,DATA!$B$9:$B$9,$N$108,DATA!$I$9:$I$9,$B$107)/1000</f>
        <v>0</v>
      </c>
      <c r="O114" s="150">
        <f>SUMIFS(DATA!$J$9:$J$9,DATA!$D$9:$D$9,B114,DATA!$B$9:$B$9,$O$108,DATA!$I$9:$I$9,$B$107)/1000</f>
        <v>0</v>
      </c>
      <c r="P114" s="150">
        <f>SUMIFS(DATA!$J$9:$J$9,DATA!$D$9:$D$9,B114,DATA!$B$9:$B$9,$P$108,DATA!$I$9:$I$9,$B$107)/1000</f>
        <v>0</v>
      </c>
      <c r="Q114" s="150">
        <f>SUMIFS(DATA!$J$9:$J$9,DATA!$D$9:$D$9,B114,DATA!$B$9:$B$9,$Q$108,DATA!$I$9:$I$9,$B$107)/1000</f>
        <v>0</v>
      </c>
      <c r="R114" s="150">
        <f>SUMIFS(DATA!$J$9:$J$9,DATA!$D$9:$D$9,B114,DATA!$B$9:$B$9,$R$108,DATA!$I$9:$I$9,$B$107)/1000</f>
        <v>0</v>
      </c>
      <c r="S114" s="150">
        <f>SUMIFS(DATA!$J$9:$J$9,DATA!$D$9:$D$9,B114,DATA!$B$9:$B$9,$S$108,DATA!$I$9:$I$9,$B$107)/1000</f>
        <v>0</v>
      </c>
      <c r="T114" s="150">
        <f>SUMIFS(DATA!$J$9:$J$9,DATA!$D$9:$D$9,B114,DATA!$B$9:$B$9,$T$108,DATA!$I$9:$I$9,$B$107)/1000</f>
        <v>0</v>
      </c>
      <c r="U114" s="150">
        <f>SUMIFS(DATA!$J$9:$J$9,DATA!$D$9:$D$9,B114,DATA!$B$9:$B$9,$U$108,DATA!$I$9:$I$9,$B$107)/1000</f>
        <v>0</v>
      </c>
      <c r="V114" s="150">
        <f>SUMIFS(DATA!$J$9:$J$9,DATA!$D$9:$D$9,B114,DATA!$B$9:$B$9,$V$108,DATA!$I$9:$I$9,$B$107)/1000</f>
        <v>0</v>
      </c>
      <c r="W114" s="150">
        <f>SUMIFS(DATA!$J$9:$J$9,DATA!$D$9:$D$9,B114,DATA!$B$9:$B$9,$W$108,DATA!$I$9:$I$9,$B$107)/1000</f>
        <v>0</v>
      </c>
      <c r="X114" s="150">
        <f>SUMIFS(DATA!$J$9:$J$9,DATA!$D$9:$D$9,B114,DATA!$B$9:$B$9,$X$108,DATA!$I$9:$I$9,$B$107)/1000</f>
        <v>0</v>
      </c>
      <c r="Y114" s="150">
        <f>SUMIFS(DATA!$J$9:$J$9,DATA!$D$9:$D$9,B114,DATA!$B$9:$B$9,$Y$108,DATA!$I$9:$I$9,$B$107)/1000</f>
        <v>0</v>
      </c>
      <c r="Z114" s="150">
        <f>SUMIFS(DATA!$J$9:$J$9,DATA!$D$9:$D$9,B114,DATA!$B$9:$B$9,$Z$108,DATA!$I$9:$I$9,$B$107)/1000</f>
        <v>0</v>
      </c>
      <c r="AA114" s="150">
        <f>SUMIFS(DATA!$J$9:$J$9,DATA!$D$9:$D$9,B114,DATA!$B$9:$B$9,$AA$108,DATA!$I$9:$I$9,$B$107)/1000</f>
        <v>0</v>
      </c>
      <c r="AB114" s="150">
        <f>SUMIFS(DATA!$J$9:$J$9,DATA!$D$9:$D$9,B114,DATA!$B$9:$B$9,$AB$108,DATA!$I$9:$I$9,$B$107)/1000</f>
        <v>0</v>
      </c>
      <c r="AC114" s="150">
        <f>SUMIFS(DATA!$J$9:$J$9,DATA!$D$9:$D$9,B114,DATA!$B$9:$B$9,$AC$108,DATA!$I$9:$I$9,$B$107)/1000</f>
        <v>0</v>
      </c>
      <c r="AD114" s="150">
        <f>SUMIFS(DATA!$J$9:$J$9,DATA!$D$9:$D$9,B114,DATA!$B$9:$B$9,$AD$108,DATA!$I$9:$I$9,$B$107)/1000</f>
        <v>0</v>
      </c>
      <c r="AE114" s="150">
        <f>SUMIFS(DATA!$J$9:$J$9,DATA!$D$9:$D$9,B114,DATA!$B$9:$B$9,$AE$108,DATA!$I$9:$I$9,$B$107)/1000</f>
        <v>0</v>
      </c>
      <c r="AF114" s="150">
        <f>SUMIFS(DATA!$J$9:$J$9,DATA!$D$9:$D$9,B114,DATA!$B$9:$B$9,$AF$108,DATA!$I$9:$I$9,$B$107)/1000</f>
        <v>0</v>
      </c>
      <c r="AG114" s="150">
        <f>SUMIFS(DATA!$J$9:$J$9,DATA!$D$9:$D$9,B114,DATA!$B$9:$B$9,$AG$108,DATA!$I$9:$I$9,$B$107)/1000</f>
        <v>0</v>
      </c>
      <c r="AH114" s="150">
        <f>SUMIFS(DATA!$J$9:$J$9,DATA!$D$9:$D$9,B114,DATA!$B$9:$B$9,$AH$108,DATA!$I$9:$I$9,$B$107)/1000</f>
        <v>0</v>
      </c>
      <c r="AI114" s="150">
        <f>SUMIFS(DATA!$J$9:$J$9,DATA!$D$9:$D$9,B114,DATA!$B$9:$B$9,$AI$108,DATA!$I$9:$I$9,$B$107)/1000</f>
        <v>0</v>
      </c>
      <c r="AJ114" s="150">
        <f>SUMIFS(DATA!$J$9:$J$9,DATA!$D$9:$D$9,B114,DATA!$B$9:$B$9,$AJ$108,DATA!$I$9:$I$9,$B$107)/1000</f>
        <v>0</v>
      </c>
      <c r="AK114" s="150">
        <f>SUMIFS(DATA!$J$9:$J$9,DATA!$D$9:$D$9,B114,DATA!$B$9:$B$9,$AK$108,DATA!$I$9:$I$9,$B$107)/1000</f>
        <v>0</v>
      </c>
      <c r="AL114" s="150">
        <f>SUMIFS(DATA!$J$9:$J$9,DATA!$D$9:$D$9,B114,DATA!$B$9:$B$9,$AL$108,DATA!$I$9:$I$9,$B$107)/1000</f>
        <v>0</v>
      </c>
      <c r="AM114" s="150">
        <f>SUMIFS(DATA!$J$9:$J$9,DATA!$D$9:$D$9,B114,DATA!$B$9:$B$9,$AM$108,DATA!$I$9:$I$9,$B$107)/1000</f>
        <v>0</v>
      </c>
      <c r="AN114" s="150">
        <f>SUMIFS(DATA!$J$9:$J$9,DATA!$D$9:$D$9,B114,DATA!$B$9:$B$9,$AN$108,DATA!$I$9:$I$9,$B$107)/1000</f>
        <v>0</v>
      </c>
      <c r="AP114" s="150">
        <f t="shared" si="34"/>
        <v>0</v>
      </c>
    </row>
    <row r="115" spans="2:42" x14ac:dyDescent="0.25">
      <c r="B115" s="205" t="s">
        <v>171</v>
      </c>
      <c r="C115" s="150">
        <f>SUMIFS(DATA!$J$9:$J$9,DATA!$D$9:$D$9,B115,DATA!$B$9:$B$9,$C$108,DATA!$I$9:$I$9,$B$107)/1000</f>
        <v>0</v>
      </c>
      <c r="D115" s="150">
        <f>SUMIFS(DATA!$J$9:$J$9,DATA!$D$9:$D$9,B115,DATA!$B$9:$B$9,$D$108,DATA!$I$9:$I$9,$B$107)/1000</f>
        <v>0</v>
      </c>
      <c r="E115" s="150">
        <f>SUMIFS(DATA!$J$9:$J$9,DATA!$D$9:$D$9,B115,DATA!$B$9:$B$9,$E$108,DATA!$I$9:$I$9,$B$107)/1000</f>
        <v>0</v>
      </c>
      <c r="F115" s="150">
        <f>SUMIFS(DATA!$J$9:$J$9,DATA!$D$9:$D$9,B115,DATA!$B$9:$B$9,$F$108,DATA!$I$9:$I$9,$B$107)/1000</f>
        <v>0</v>
      </c>
      <c r="G115" s="150">
        <f>SUMIFS(DATA!$J$9:$J$9,DATA!$D$9:$D$9,B115,DATA!$B$9:$B$9,$G$108,DATA!$I$9:$I$9,$B$107)/1000</f>
        <v>0</v>
      </c>
      <c r="H115" s="150">
        <f>SUMIFS(DATA!$J$9:$J$9,DATA!$D$9:$D$9,B115,DATA!$B$9:$B$9,$H$108,DATA!$I$9:$I$9,$B$107)/1000</f>
        <v>0</v>
      </c>
      <c r="I115" s="150">
        <f>SUMIFS(DATA!$J$9:$J$9,DATA!$D$9:$D$9,B115,DATA!$B$9:$B$9,$I$108,DATA!$I$9:$I$9,$B$107)/1000</f>
        <v>0</v>
      </c>
      <c r="J115" s="150">
        <f>SUMIFS(DATA!$J$9:$J$9,DATA!$D$9:$D$9,B115,DATA!$B$9:$B$9,$J$108,DATA!$I$9:$I$9,$B$107)/1000</f>
        <v>0</v>
      </c>
      <c r="K115" s="150">
        <f>SUMIFS(DATA!$J$9:$J$9,DATA!$D$9:$D$9,B115,DATA!$B$9:$B$9,$K$108,DATA!$I$9:$I$9,$B$107)/1000</f>
        <v>0</v>
      </c>
      <c r="L115" s="150">
        <f>SUMIFS(DATA!$J$9:$J$9,DATA!$D$9:$D$9,B115,DATA!$B$9:$B$9,$L$108,DATA!$I$9:$I$9,$B$107)/1000</f>
        <v>0</v>
      </c>
      <c r="M115" s="150">
        <f>SUMIFS(DATA!$J$9:$J$9,DATA!$D$9:$D$9,B115,DATA!$B$9:$B$9,$M$108,DATA!$I$9:$I$9,$B$107)/1000</f>
        <v>0</v>
      </c>
      <c r="N115" s="150">
        <f>SUMIFS(DATA!$J$9:$J$9,DATA!$D$9:$D$9,B115,DATA!$B$9:$B$9,$N$108,DATA!$I$9:$I$9,$B$107)/1000</f>
        <v>0</v>
      </c>
      <c r="O115" s="150">
        <f>SUMIFS(DATA!$J$9:$J$9,DATA!$D$9:$D$9,B115,DATA!$B$9:$B$9,$O$108,DATA!$I$9:$I$9,$B$107)/1000</f>
        <v>0</v>
      </c>
      <c r="P115" s="150">
        <f>SUMIFS(DATA!$J$9:$J$9,DATA!$D$9:$D$9,B115,DATA!$B$9:$B$9,$P$108,DATA!$I$9:$I$9,$B$107)/1000</f>
        <v>0</v>
      </c>
      <c r="Q115" s="150">
        <f>SUMIFS(DATA!$J$9:$J$9,DATA!$D$9:$D$9,B115,DATA!$B$9:$B$9,$Q$108,DATA!$I$9:$I$9,$B$107)/1000</f>
        <v>0</v>
      </c>
      <c r="R115" s="150">
        <f>SUMIFS(DATA!$J$9:$J$9,DATA!$D$9:$D$9,B115,DATA!$B$9:$B$9,$R$108,DATA!$I$9:$I$9,$B$107)/1000</f>
        <v>0</v>
      </c>
      <c r="S115" s="150">
        <f>SUMIFS(DATA!$J$9:$J$9,DATA!$D$9:$D$9,B115,DATA!$B$9:$B$9,$S$108,DATA!$I$9:$I$9,$B$107)/1000</f>
        <v>0</v>
      </c>
      <c r="T115" s="150">
        <f>SUMIFS(DATA!$J$9:$J$9,DATA!$D$9:$D$9,B115,DATA!$B$9:$B$9,$T$108,DATA!$I$9:$I$9,$B$107)/1000</f>
        <v>0</v>
      </c>
      <c r="U115" s="150">
        <f>SUMIFS(DATA!$J$9:$J$9,DATA!$D$9:$D$9,B115,DATA!$B$9:$B$9,$U$108,DATA!$I$9:$I$9,$B$107)/1000</f>
        <v>0</v>
      </c>
      <c r="V115" s="150">
        <f>SUMIFS(DATA!$J$9:$J$9,DATA!$D$9:$D$9,B115,DATA!$B$9:$B$9,$V$108,DATA!$I$9:$I$9,$B$107)/1000</f>
        <v>0</v>
      </c>
      <c r="W115" s="150">
        <f>SUMIFS(DATA!$J$9:$J$9,DATA!$D$9:$D$9,B115,DATA!$B$9:$B$9,$W$108,DATA!$I$9:$I$9,$B$107)/1000</f>
        <v>0</v>
      </c>
      <c r="X115" s="150">
        <f>SUMIFS(DATA!$J$9:$J$9,DATA!$D$9:$D$9,B115,DATA!$B$9:$B$9,$X$108,DATA!$I$9:$I$9,$B$107)/1000</f>
        <v>0</v>
      </c>
      <c r="Y115" s="150">
        <f>SUMIFS(DATA!$J$9:$J$9,DATA!$D$9:$D$9,B115,DATA!$B$9:$B$9,$Y$108,DATA!$I$9:$I$9,$B$107)/1000</f>
        <v>0</v>
      </c>
      <c r="Z115" s="150">
        <f>SUMIFS(DATA!$J$9:$J$9,DATA!$D$9:$D$9,B115,DATA!$B$9:$B$9,$Z$108,DATA!$I$9:$I$9,$B$107)/1000</f>
        <v>0</v>
      </c>
      <c r="AA115" s="150">
        <f>SUMIFS(DATA!$J$9:$J$9,DATA!$D$9:$D$9,B115,DATA!$B$9:$B$9,$AA$108,DATA!$I$9:$I$9,$B$107)/1000</f>
        <v>0</v>
      </c>
      <c r="AB115" s="150">
        <f>SUMIFS(DATA!$J$9:$J$9,DATA!$D$9:$D$9,B115,DATA!$B$9:$B$9,$AB$108,DATA!$I$9:$I$9,$B$107)/1000</f>
        <v>0</v>
      </c>
      <c r="AC115" s="150">
        <f>SUMIFS(DATA!$J$9:$J$9,DATA!$D$9:$D$9,B115,DATA!$B$9:$B$9,$AC$108,DATA!$I$9:$I$9,$B$107)/1000</f>
        <v>0</v>
      </c>
      <c r="AD115" s="150">
        <f>SUMIFS(DATA!$J$9:$J$9,DATA!$D$9:$D$9,B115,DATA!$B$9:$B$9,$AD$108,DATA!$I$9:$I$9,$B$107)/1000</f>
        <v>0</v>
      </c>
      <c r="AE115" s="150">
        <f>SUMIFS(DATA!$J$9:$J$9,DATA!$D$9:$D$9,B115,DATA!$B$9:$B$9,$AE$108,DATA!$I$9:$I$9,$B$107)/1000</f>
        <v>0</v>
      </c>
      <c r="AF115" s="150">
        <f>SUMIFS(DATA!$J$9:$J$9,DATA!$D$9:$D$9,B115,DATA!$B$9:$B$9,$AF$108,DATA!$I$9:$I$9,$B$107)/1000</f>
        <v>0</v>
      </c>
      <c r="AG115" s="150">
        <f>SUMIFS(DATA!$J$9:$J$9,DATA!$D$9:$D$9,B115,DATA!$B$9:$B$9,$AG$108,DATA!$I$9:$I$9,$B$107)/1000</f>
        <v>0</v>
      </c>
      <c r="AH115" s="150">
        <f>SUMIFS(DATA!$J$9:$J$9,DATA!$D$9:$D$9,B115,DATA!$B$9:$B$9,$AH$108,DATA!$I$9:$I$9,$B$107)/1000</f>
        <v>0</v>
      </c>
      <c r="AI115" s="150">
        <f>SUMIFS(DATA!$J$9:$J$9,DATA!$D$9:$D$9,B115,DATA!$B$9:$B$9,$AI$108,DATA!$I$9:$I$9,$B$107)/1000</f>
        <v>0</v>
      </c>
      <c r="AJ115" s="150">
        <f>SUMIFS(DATA!$J$9:$J$9,DATA!$D$9:$D$9,B115,DATA!$B$9:$B$9,$AJ$108,DATA!$I$9:$I$9,$B$107)/1000</f>
        <v>0</v>
      </c>
      <c r="AK115" s="150">
        <f>SUMIFS(DATA!$J$9:$J$9,DATA!$D$9:$D$9,B115,DATA!$B$9:$B$9,$AK$108,DATA!$I$9:$I$9,$B$107)/1000</f>
        <v>0</v>
      </c>
      <c r="AL115" s="150">
        <f>SUMIFS(DATA!$J$9:$J$9,DATA!$D$9:$D$9,B115,DATA!$B$9:$B$9,$AL$108,DATA!$I$9:$I$9,$B$107)/1000</f>
        <v>0</v>
      </c>
      <c r="AM115" s="150">
        <f>SUMIFS(DATA!$J$9:$J$9,DATA!$D$9:$D$9,B115,DATA!$B$9:$B$9,$AM$108,DATA!$I$9:$I$9,$B$107)/1000</f>
        <v>0</v>
      </c>
      <c r="AN115" s="150">
        <f>SUMIFS(DATA!$J$9:$J$9,DATA!$D$9:$D$9,B115,DATA!$B$9:$B$9,$AN$108,DATA!$I$9:$I$9,$B$107)/1000</f>
        <v>0</v>
      </c>
      <c r="AP115" s="150">
        <f t="shared" si="34"/>
        <v>0</v>
      </c>
    </row>
    <row r="116" spans="2:42" x14ac:dyDescent="0.25">
      <c r="B116" s="205" t="s">
        <v>174</v>
      </c>
      <c r="C116" s="150">
        <f>SUMIFS(DATA!$J$9:$J$9,DATA!$D$9:$D$9,B116,DATA!$B$9:$B$9,$C$108,DATA!$I$9:$I$9,$B$107)/1000</f>
        <v>0</v>
      </c>
      <c r="D116" s="150">
        <f>SUMIFS(DATA!$J$9:$J$9,DATA!$D$9:$D$9,B116,DATA!$B$9:$B$9,$D$108,DATA!$I$9:$I$9,$B$107)/1000</f>
        <v>0</v>
      </c>
      <c r="E116" s="150">
        <f>SUMIFS(DATA!$J$9:$J$9,DATA!$D$9:$D$9,B116,DATA!$B$9:$B$9,$E$108,DATA!$I$9:$I$9,$B$107)/1000</f>
        <v>0</v>
      </c>
      <c r="F116" s="150">
        <f>SUMIFS(DATA!$J$9:$J$9,DATA!$D$9:$D$9,B116,DATA!$B$9:$B$9,$F$108,DATA!$I$9:$I$9,$B$107)/1000</f>
        <v>0</v>
      </c>
      <c r="G116" s="150">
        <f>SUMIFS(DATA!$J$9:$J$9,DATA!$D$9:$D$9,B116,DATA!$B$9:$B$9,$G$108,DATA!$I$9:$I$9,$B$107)/1000</f>
        <v>0</v>
      </c>
      <c r="H116" s="150">
        <f>SUMIFS(DATA!$J$9:$J$9,DATA!$D$9:$D$9,B116,DATA!$B$9:$B$9,$H$108,DATA!$I$9:$I$9,$B$107)/1000</f>
        <v>0</v>
      </c>
      <c r="I116" s="150">
        <f>SUMIFS(DATA!$J$9:$J$9,DATA!$D$9:$D$9,B116,DATA!$B$9:$B$9,$I$108,DATA!$I$9:$I$9,$B$107)/1000</f>
        <v>0</v>
      </c>
      <c r="J116" s="150">
        <f>SUMIFS(DATA!$J$9:$J$9,DATA!$D$9:$D$9,B116,DATA!$B$9:$B$9,$J$108,DATA!$I$9:$I$9,$B$107)/1000</f>
        <v>0</v>
      </c>
      <c r="K116" s="150">
        <f>SUMIFS(DATA!$J$9:$J$9,DATA!$D$9:$D$9,B116,DATA!$B$9:$B$9,$K$108,DATA!$I$9:$I$9,$B$107)/1000</f>
        <v>0</v>
      </c>
      <c r="L116" s="150">
        <f>SUMIFS(DATA!$J$9:$J$9,DATA!$D$9:$D$9,B116,DATA!$B$9:$B$9,$L$108,DATA!$I$9:$I$9,$B$107)/1000</f>
        <v>0</v>
      </c>
      <c r="M116" s="150">
        <f>SUMIFS(DATA!$J$9:$J$9,DATA!$D$9:$D$9,B116,DATA!$B$9:$B$9,$M$108,DATA!$I$9:$I$9,$B$107)/1000</f>
        <v>0</v>
      </c>
      <c r="N116" s="150">
        <f>SUMIFS(DATA!$J$9:$J$9,DATA!$D$9:$D$9,B116,DATA!$B$9:$B$9,$N$108,DATA!$I$9:$I$9,$B$107)/1000</f>
        <v>0</v>
      </c>
      <c r="O116" s="150">
        <f>SUMIFS(DATA!$J$9:$J$9,DATA!$D$9:$D$9,B116,DATA!$B$9:$B$9,$O$108,DATA!$I$9:$I$9,$B$107)/1000</f>
        <v>0</v>
      </c>
      <c r="P116" s="150">
        <f>SUMIFS(DATA!$J$9:$J$9,DATA!$D$9:$D$9,B116,DATA!$B$9:$B$9,$P$108,DATA!$I$9:$I$9,$B$107)/1000</f>
        <v>0</v>
      </c>
      <c r="Q116" s="150">
        <f>SUMIFS(DATA!$J$9:$J$9,DATA!$D$9:$D$9,B116,DATA!$B$9:$B$9,$Q$108,DATA!$I$9:$I$9,$B$107)/1000</f>
        <v>0</v>
      </c>
      <c r="R116" s="150">
        <f>SUMIFS(DATA!$J$9:$J$9,DATA!$D$9:$D$9,B116,DATA!$B$9:$B$9,$R$108,DATA!$I$9:$I$9,$B$107)/1000</f>
        <v>0</v>
      </c>
      <c r="S116" s="150">
        <f>SUMIFS(DATA!$J$9:$J$9,DATA!$D$9:$D$9,B116,DATA!$B$9:$B$9,$S$108,DATA!$I$9:$I$9,$B$107)/1000</f>
        <v>0</v>
      </c>
      <c r="T116" s="150">
        <f>SUMIFS(DATA!$J$9:$J$9,DATA!$D$9:$D$9,B116,DATA!$B$9:$B$9,$T$108,DATA!$I$9:$I$9,$B$107)/1000</f>
        <v>0</v>
      </c>
      <c r="U116" s="150">
        <f>SUMIFS(DATA!$J$9:$J$9,DATA!$D$9:$D$9,B116,DATA!$B$9:$B$9,$U$108,DATA!$I$9:$I$9,$B$107)/1000</f>
        <v>0</v>
      </c>
      <c r="V116" s="150">
        <f>SUMIFS(DATA!$J$9:$J$9,DATA!$D$9:$D$9,B116,DATA!$B$9:$B$9,$V$108,DATA!$I$9:$I$9,$B$107)/1000</f>
        <v>0</v>
      </c>
      <c r="W116" s="150">
        <f>SUMIFS(DATA!$J$9:$J$9,DATA!$D$9:$D$9,B116,DATA!$B$9:$B$9,$W$108,DATA!$I$9:$I$9,$B$107)/1000</f>
        <v>0</v>
      </c>
      <c r="X116" s="150">
        <f>SUMIFS(DATA!$J$9:$J$9,DATA!$D$9:$D$9,B116,DATA!$B$9:$B$9,$X$108,DATA!$I$9:$I$9,$B$107)/1000</f>
        <v>0</v>
      </c>
      <c r="Y116" s="150">
        <f>SUMIFS(DATA!$J$9:$J$9,DATA!$D$9:$D$9,B116,DATA!$B$9:$B$9,$Y$108,DATA!$I$9:$I$9,$B$107)/1000</f>
        <v>0</v>
      </c>
      <c r="Z116" s="150">
        <f>SUMIFS(DATA!$J$9:$J$9,DATA!$D$9:$D$9,B116,DATA!$B$9:$B$9,$Z$108,DATA!$I$9:$I$9,$B$107)/1000</f>
        <v>0</v>
      </c>
      <c r="AA116" s="150">
        <f>SUMIFS(DATA!$J$9:$J$9,DATA!$D$9:$D$9,B116,DATA!$B$9:$B$9,$AA$108,DATA!$I$9:$I$9,$B$107)/1000</f>
        <v>0</v>
      </c>
      <c r="AB116" s="150">
        <f>SUMIFS(DATA!$J$9:$J$9,DATA!$D$9:$D$9,B116,DATA!$B$9:$B$9,$AB$108,DATA!$I$9:$I$9,$B$107)/1000</f>
        <v>0</v>
      </c>
      <c r="AC116" s="150">
        <f>SUMIFS(DATA!$J$9:$J$9,DATA!$D$9:$D$9,B116,DATA!$B$9:$B$9,$AC$108,DATA!$I$9:$I$9,$B$107)/1000</f>
        <v>0</v>
      </c>
      <c r="AD116" s="150">
        <f>SUMIFS(DATA!$J$9:$J$9,DATA!$D$9:$D$9,B116,DATA!$B$9:$B$9,$AD$108,DATA!$I$9:$I$9,$B$107)/1000</f>
        <v>0</v>
      </c>
      <c r="AE116" s="150">
        <f>SUMIFS(DATA!$J$9:$J$9,DATA!$D$9:$D$9,B116,DATA!$B$9:$B$9,$AE$108,DATA!$I$9:$I$9,$B$107)/1000</f>
        <v>0</v>
      </c>
      <c r="AF116" s="150">
        <f>SUMIFS(DATA!$J$9:$J$9,DATA!$D$9:$D$9,B116,DATA!$B$9:$B$9,$AF$108,DATA!$I$9:$I$9,$B$107)/1000</f>
        <v>0</v>
      </c>
      <c r="AG116" s="150">
        <f>SUMIFS(DATA!$J$9:$J$9,DATA!$D$9:$D$9,B116,DATA!$B$9:$B$9,$AG$108,DATA!$I$9:$I$9,$B$107)/1000</f>
        <v>0</v>
      </c>
      <c r="AH116" s="150">
        <f>SUMIFS(DATA!$J$9:$J$9,DATA!$D$9:$D$9,B116,DATA!$B$9:$B$9,$AH$108,DATA!$I$9:$I$9,$B$107)/1000</f>
        <v>0</v>
      </c>
      <c r="AI116" s="150">
        <f>SUMIFS(DATA!$J$9:$J$9,DATA!$D$9:$D$9,B116,DATA!$B$9:$B$9,$AI$108,DATA!$I$9:$I$9,$B$107)/1000</f>
        <v>0</v>
      </c>
      <c r="AJ116" s="150">
        <f>SUMIFS(DATA!$J$9:$J$9,DATA!$D$9:$D$9,B116,DATA!$B$9:$B$9,$AJ$108,DATA!$I$9:$I$9,$B$107)/1000</f>
        <v>0</v>
      </c>
      <c r="AK116" s="150">
        <f>SUMIFS(DATA!$J$9:$J$9,DATA!$D$9:$D$9,B116,DATA!$B$9:$B$9,$AK$108,DATA!$I$9:$I$9,$B$107)/1000</f>
        <v>0</v>
      </c>
      <c r="AL116" s="150">
        <f>SUMIFS(DATA!$J$9:$J$9,DATA!$D$9:$D$9,B116,DATA!$B$9:$B$9,$AL$108,DATA!$I$9:$I$9,$B$107)/1000</f>
        <v>0</v>
      </c>
      <c r="AM116" s="150">
        <f>SUMIFS(DATA!$J$9:$J$9,DATA!$D$9:$D$9,B116,DATA!$B$9:$B$9,$AM$108,DATA!$I$9:$I$9,$B$107)/1000</f>
        <v>0</v>
      </c>
      <c r="AN116" s="150">
        <f>SUMIFS(DATA!$J$9:$J$9,DATA!$D$9:$D$9,B116,DATA!$B$9:$B$9,$AN$108,DATA!$I$9:$I$9,$B$107)/1000</f>
        <v>0</v>
      </c>
      <c r="AP116" s="150">
        <f t="shared" si="34"/>
        <v>0</v>
      </c>
    </row>
    <row r="117" spans="2:42" x14ac:dyDescent="0.25">
      <c r="B117" s="205" t="s">
        <v>176</v>
      </c>
      <c r="C117" s="150">
        <f>SUMIFS(DATA!$J$9:$J$9,DATA!$D$9:$D$9,B117,DATA!$B$9:$B$9,$C$108,DATA!$I$9:$I$9,$B$107)/1000</f>
        <v>0</v>
      </c>
      <c r="D117" s="150">
        <f>SUMIFS(DATA!$J$9:$J$9,DATA!$D$9:$D$9,B117,DATA!$B$9:$B$9,$D$108,DATA!$I$9:$I$9,$B$107)/1000</f>
        <v>0</v>
      </c>
      <c r="E117" s="150">
        <f>SUMIFS(DATA!$J$9:$J$9,DATA!$D$9:$D$9,B117,DATA!$B$9:$B$9,$E$108,DATA!$I$9:$I$9,$B$107)/1000</f>
        <v>0</v>
      </c>
      <c r="F117" s="150">
        <f>SUMIFS(DATA!$J$9:$J$9,DATA!$D$9:$D$9,B117,DATA!$B$9:$B$9,$F$108,DATA!$I$9:$I$9,$B$107)/1000</f>
        <v>0</v>
      </c>
      <c r="G117" s="150">
        <f>SUMIFS(DATA!$J$9:$J$9,DATA!$D$9:$D$9,B117,DATA!$B$9:$B$9,$G$108,DATA!$I$9:$I$9,$B$107)/1000</f>
        <v>0</v>
      </c>
      <c r="H117" s="150">
        <f>SUMIFS(DATA!$J$9:$J$9,DATA!$D$9:$D$9,B117,DATA!$B$9:$B$9,$H$108,DATA!$I$9:$I$9,$B$107)/1000</f>
        <v>0</v>
      </c>
      <c r="I117" s="150">
        <f>SUMIFS(DATA!$J$9:$J$9,DATA!$D$9:$D$9,B117,DATA!$B$9:$B$9,$I$108,DATA!$I$9:$I$9,$B$107)/1000</f>
        <v>0</v>
      </c>
      <c r="J117" s="150">
        <f>SUMIFS(DATA!$J$9:$J$9,DATA!$D$9:$D$9,B117,DATA!$B$9:$B$9,$J$108,DATA!$I$9:$I$9,$B$107)/1000</f>
        <v>0</v>
      </c>
      <c r="K117" s="150">
        <f>SUMIFS(DATA!$J$9:$J$9,DATA!$D$9:$D$9,B117,DATA!$B$9:$B$9,$K$108,DATA!$I$9:$I$9,$B$107)/1000</f>
        <v>0</v>
      </c>
      <c r="L117" s="150">
        <f>SUMIFS(DATA!$J$9:$J$9,DATA!$D$9:$D$9,B117,DATA!$B$9:$B$9,$L$108,DATA!$I$9:$I$9,$B$107)/1000</f>
        <v>0</v>
      </c>
      <c r="M117" s="150">
        <f>SUMIFS(DATA!$J$9:$J$9,DATA!$D$9:$D$9,B117,DATA!$B$9:$B$9,$M$108,DATA!$I$9:$I$9,$B$107)/1000</f>
        <v>0</v>
      </c>
      <c r="N117" s="150">
        <f>SUMIFS(DATA!$J$9:$J$9,DATA!$D$9:$D$9,B117,DATA!$B$9:$B$9,$N$108,DATA!$I$9:$I$9,$B$107)/1000</f>
        <v>0</v>
      </c>
      <c r="O117" s="150">
        <f>SUMIFS(DATA!$J$9:$J$9,DATA!$D$9:$D$9,B117,DATA!$B$9:$B$9,$O$108,DATA!$I$9:$I$9,$B$107)/1000</f>
        <v>0</v>
      </c>
      <c r="P117" s="150">
        <f>SUMIFS(DATA!$J$9:$J$9,DATA!$D$9:$D$9,B117,DATA!$B$9:$B$9,$P$108,DATA!$I$9:$I$9,$B$107)/1000</f>
        <v>0</v>
      </c>
      <c r="Q117" s="150">
        <f>SUMIFS(DATA!$J$9:$J$9,DATA!$D$9:$D$9,B117,DATA!$B$9:$B$9,$Q$108,DATA!$I$9:$I$9,$B$107)/1000</f>
        <v>0</v>
      </c>
      <c r="R117" s="150">
        <f>SUMIFS(DATA!$J$9:$J$9,DATA!$D$9:$D$9,B117,DATA!$B$9:$B$9,$R$108,DATA!$I$9:$I$9,$B$107)/1000</f>
        <v>0</v>
      </c>
      <c r="S117" s="150">
        <f>SUMIFS(DATA!$J$9:$J$9,DATA!$D$9:$D$9,B117,DATA!$B$9:$B$9,$S$108,DATA!$I$9:$I$9,$B$107)/1000</f>
        <v>0</v>
      </c>
      <c r="T117" s="150">
        <f>SUMIFS(DATA!$J$9:$J$9,DATA!$D$9:$D$9,B117,DATA!$B$9:$B$9,$T$108,DATA!$I$9:$I$9,$B$107)/1000</f>
        <v>0</v>
      </c>
      <c r="U117" s="150">
        <f>SUMIFS(DATA!$J$9:$J$9,DATA!$D$9:$D$9,B117,DATA!$B$9:$B$9,$U$108,DATA!$I$9:$I$9,$B$107)/1000</f>
        <v>0</v>
      </c>
      <c r="V117" s="150">
        <f>SUMIFS(DATA!$J$9:$J$9,DATA!$D$9:$D$9,B117,DATA!$B$9:$B$9,$V$108,DATA!$I$9:$I$9,$B$107)/1000</f>
        <v>0</v>
      </c>
      <c r="W117" s="150">
        <f>SUMIFS(DATA!$J$9:$J$9,DATA!$D$9:$D$9,B117,DATA!$B$9:$B$9,$W$108,DATA!$I$9:$I$9,$B$107)/1000</f>
        <v>0</v>
      </c>
      <c r="X117" s="150">
        <f>SUMIFS(DATA!$J$9:$J$9,DATA!$D$9:$D$9,B117,DATA!$B$9:$B$9,$X$108,DATA!$I$9:$I$9,$B$107)/1000</f>
        <v>0</v>
      </c>
      <c r="Y117" s="150">
        <f>SUMIFS(DATA!$J$9:$J$9,DATA!$D$9:$D$9,B117,DATA!$B$9:$B$9,$Y$108,DATA!$I$9:$I$9,$B$107)/1000</f>
        <v>0</v>
      </c>
      <c r="Z117" s="150">
        <f>SUMIFS(DATA!$J$9:$J$9,DATA!$D$9:$D$9,B117,DATA!$B$9:$B$9,$Z$108,DATA!$I$9:$I$9,$B$107)/1000</f>
        <v>0</v>
      </c>
      <c r="AA117" s="150">
        <f>SUMIFS(DATA!$J$9:$J$9,DATA!$D$9:$D$9,B117,DATA!$B$9:$B$9,$AA$108,DATA!$I$9:$I$9,$B$107)/1000</f>
        <v>0</v>
      </c>
      <c r="AB117" s="150">
        <f>SUMIFS(DATA!$J$9:$J$9,DATA!$D$9:$D$9,B117,DATA!$B$9:$B$9,$AB$108,DATA!$I$9:$I$9,$B$107)/1000</f>
        <v>0</v>
      </c>
      <c r="AC117" s="150">
        <f>SUMIFS(DATA!$J$9:$J$9,DATA!$D$9:$D$9,B117,DATA!$B$9:$B$9,$AC$108,DATA!$I$9:$I$9,$B$107)/1000</f>
        <v>0</v>
      </c>
      <c r="AD117" s="150">
        <f>SUMIFS(DATA!$J$9:$J$9,DATA!$D$9:$D$9,B117,DATA!$B$9:$B$9,$AD$108,DATA!$I$9:$I$9,$B$107)/1000</f>
        <v>0</v>
      </c>
      <c r="AE117" s="150">
        <f>SUMIFS(DATA!$J$9:$J$9,DATA!$D$9:$D$9,B117,DATA!$B$9:$B$9,$AE$108,DATA!$I$9:$I$9,$B$107)/1000</f>
        <v>0</v>
      </c>
      <c r="AF117" s="150">
        <f>SUMIFS(DATA!$J$9:$J$9,DATA!$D$9:$D$9,B117,DATA!$B$9:$B$9,$AF$108,DATA!$I$9:$I$9,$B$107)/1000</f>
        <v>0</v>
      </c>
      <c r="AG117" s="150">
        <f>SUMIFS(DATA!$J$9:$J$9,DATA!$D$9:$D$9,B117,DATA!$B$9:$B$9,$AG$108,DATA!$I$9:$I$9,$B$107)/1000</f>
        <v>0</v>
      </c>
      <c r="AH117" s="150">
        <f>SUMIFS(DATA!$J$9:$J$9,DATA!$D$9:$D$9,B117,DATA!$B$9:$B$9,$AH$108,DATA!$I$9:$I$9,$B$107)/1000</f>
        <v>0</v>
      </c>
      <c r="AI117" s="150">
        <f>SUMIFS(DATA!$J$9:$J$9,DATA!$D$9:$D$9,B117,DATA!$B$9:$B$9,$AI$108,DATA!$I$9:$I$9,$B$107)/1000</f>
        <v>0</v>
      </c>
      <c r="AJ117" s="150">
        <f>SUMIFS(DATA!$J$9:$J$9,DATA!$D$9:$D$9,B117,DATA!$B$9:$B$9,$AJ$108,DATA!$I$9:$I$9,$B$107)/1000</f>
        <v>0</v>
      </c>
      <c r="AK117" s="150">
        <f>SUMIFS(DATA!$J$9:$J$9,DATA!$D$9:$D$9,B117,DATA!$B$9:$B$9,$AK$108,DATA!$I$9:$I$9,$B$107)/1000</f>
        <v>0</v>
      </c>
      <c r="AL117" s="150">
        <f>SUMIFS(DATA!$J$9:$J$9,DATA!$D$9:$D$9,B117,DATA!$B$9:$B$9,$AL$108,DATA!$I$9:$I$9,$B$107)/1000</f>
        <v>0</v>
      </c>
      <c r="AM117" s="150">
        <f>SUMIFS(DATA!$J$9:$J$9,DATA!$D$9:$D$9,B117,DATA!$B$9:$B$9,$AM$108,DATA!$I$9:$I$9,$B$107)/1000</f>
        <v>0</v>
      </c>
      <c r="AN117" s="150">
        <f>SUMIFS(DATA!$J$9:$J$9,DATA!$D$9:$D$9,B117,DATA!$B$9:$B$9,$AN$108,DATA!$I$9:$I$9,$B$107)/1000</f>
        <v>0</v>
      </c>
      <c r="AP117" s="150">
        <f t="shared" si="34"/>
        <v>0</v>
      </c>
    </row>
    <row r="118" spans="2:42" x14ac:dyDescent="0.25">
      <c r="B118" s="205" t="s">
        <v>183</v>
      </c>
      <c r="C118" s="150">
        <f>SUMIFS(DATA!$J$9:$J$9,DATA!$D$9:$D$9,B118,DATA!$B$9:$B$9,$C$108,DATA!$I$9:$I$9,$B$107)/1000</f>
        <v>0</v>
      </c>
      <c r="D118" s="150">
        <f>SUMIFS(DATA!$J$9:$J$9,DATA!$D$9:$D$9,B118,DATA!$B$9:$B$9,$D$108,DATA!$I$9:$I$9,$B$107)/1000</f>
        <v>0</v>
      </c>
      <c r="E118" s="150">
        <f>SUMIFS(DATA!$J$9:$J$9,DATA!$D$9:$D$9,B118,DATA!$B$9:$B$9,$E$108,DATA!$I$9:$I$9,$B$107)/1000</f>
        <v>0</v>
      </c>
      <c r="F118" s="150">
        <f>SUMIFS(DATA!$J$9:$J$9,DATA!$D$9:$D$9,B118,DATA!$B$9:$B$9,$F$108,DATA!$I$9:$I$9,$B$107)/1000</f>
        <v>0</v>
      </c>
      <c r="G118" s="150">
        <f>SUMIFS(DATA!$J$9:$J$9,DATA!$D$9:$D$9,B118,DATA!$B$9:$B$9,$G$108,DATA!$I$9:$I$9,$B$107)/1000</f>
        <v>0</v>
      </c>
      <c r="H118" s="150">
        <f>SUMIFS(DATA!$J$9:$J$9,DATA!$D$9:$D$9,B118,DATA!$B$9:$B$9,$H$108,DATA!$I$9:$I$9,$B$107)/1000</f>
        <v>0</v>
      </c>
      <c r="I118" s="150">
        <f>SUMIFS(DATA!$J$9:$J$9,DATA!$D$9:$D$9,B118,DATA!$B$9:$B$9,$I$108,DATA!$I$9:$I$9,$B$107)/1000</f>
        <v>0</v>
      </c>
      <c r="J118" s="150">
        <f>SUMIFS(DATA!$J$9:$J$9,DATA!$D$9:$D$9,B118,DATA!$B$9:$B$9,$J$108,DATA!$I$9:$I$9,$B$107)/1000</f>
        <v>0</v>
      </c>
      <c r="K118" s="150">
        <f>SUMIFS(DATA!$J$9:$J$9,DATA!$D$9:$D$9,B118,DATA!$B$9:$B$9,$K$108,DATA!$I$9:$I$9,$B$107)/1000</f>
        <v>0</v>
      </c>
      <c r="L118" s="150">
        <f>SUMIFS(DATA!$J$9:$J$9,DATA!$D$9:$D$9,B118,DATA!$B$9:$B$9,$L$108,DATA!$I$9:$I$9,$B$107)/1000</f>
        <v>0</v>
      </c>
      <c r="M118" s="150">
        <f>SUMIFS(DATA!$J$9:$J$9,DATA!$D$9:$D$9,B118,DATA!$B$9:$B$9,$M$108,DATA!$I$9:$I$9,$B$107)/1000</f>
        <v>0</v>
      </c>
      <c r="N118" s="150">
        <f>SUMIFS(DATA!$J$9:$J$9,DATA!$D$9:$D$9,B118,DATA!$B$9:$B$9,$N$108,DATA!$I$9:$I$9,$B$107)/1000</f>
        <v>0</v>
      </c>
      <c r="O118" s="150">
        <f>SUMIFS(DATA!$J$9:$J$9,DATA!$D$9:$D$9,B118,DATA!$B$9:$B$9,$O$108,DATA!$I$9:$I$9,$B$107)/1000</f>
        <v>0</v>
      </c>
      <c r="P118" s="150">
        <f>SUMIFS(DATA!$J$9:$J$9,DATA!$D$9:$D$9,B118,DATA!$B$9:$B$9,$P$108,DATA!$I$9:$I$9,$B$107)/1000</f>
        <v>0</v>
      </c>
      <c r="Q118" s="150">
        <f>SUMIFS(DATA!$J$9:$J$9,DATA!$D$9:$D$9,B118,DATA!$B$9:$B$9,$Q$108,DATA!$I$9:$I$9,$B$107)/1000</f>
        <v>0</v>
      </c>
      <c r="R118" s="150">
        <f>SUMIFS(DATA!$J$9:$J$9,DATA!$D$9:$D$9,B118,DATA!$B$9:$B$9,$R$108,DATA!$I$9:$I$9,$B$107)/1000</f>
        <v>0</v>
      </c>
      <c r="S118" s="150">
        <f>SUMIFS(DATA!$J$9:$J$9,DATA!$D$9:$D$9,B118,DATA!$B$9:$B$9,$S$108,DATA!$I$9:$I$9,$B$107)/1000</f>
        <v>0</v>
      </c>
      <c r="T118" s="150">
        <f>SUMIFS(DATA!$J$9:$J$9,DATA!$D$9:$D$9,B118,DATA!$B$9:$B$9,$T$108,DATA!$I$9:$I$9,$B$107)/1000</f>
        <v>0</v>
      </c>
      <c r="U118" s="150">
        <f>SUMIFS(DATA!$J$9:$J$9,DATA!$D$9:$D$9,B118,DATA!$B$9:$B$9,$U$108,DATA!$I$9:$I$9,$B$107)/1000</f>
        <v>0</v>
      </c>
      <c r="V118" s="150">
        <f>SUMIFS(DATA!$J$9:$J$9,DATA!$D$9:$D$9,B118,DATA!$B$9:$B$9,$V$108,DATA!$I$9:$I$9,$B$107)/1000</f>
        <v>0</v>
      </c>
      <c r="W118" s="150">
        <f>SUMIFS(DATA!$J$9:$J$9,DATA!$D$9:$D$9,B118,DATA!$B$9:$B$9,$W$108,DATA!$I$9:$I$9,$B$107)/1000</f>
        <v>0</v>
      </c>
      <c r="X118" s="150">
        <f>SUMIFS(DATA!$J$9:$J$9,DATA!$D$9:$D$9,B118,DATA!$B$9:$B$9,$X$108,DATA!$I$9:$I$9,$B$107)/1000</f>
        <v>0</v>
      </c>
      <c r="Y118" s="150">
        <f>SUMIFS(DATA!$J$9:$J$9,DATA!$D$9:$D$9,B118,DATA!$B$9:$B$9,$Y$108,DATA!$I$9:$I$9,$B$107)/1000</f>
        <v>0</v>
      </c>
      <c r="Z118" s="150">
        <f>SUMIFS(DATA!$J$9:$J$9,DATA!$D$9:$D$9,B118,DATA!$B$9:$B$9,$Z$108,DATA!$I$9:$I$9,$B$107)/1000</f>
        <v>0</v>
      </c>
      <c r="AA118" s="150">
        <f>SUMIFS(DATA!$J$9:$J$9,DATA!$D$9:$D$9,B118,DATA!$B$9:$B$9,$AA$108,DATA!$I$9:$I$9,$B$107)/1000</f>
        <v>0</v>
      </c>
      <c r="AB118" s="150">
        <f>SUMIFS(DATA!$J$9:$J$9,DATA!$D$9:$D$9,B118,DATA!$B$9:$B$9,$AB$108,DATA!$I$9:$I$9,$B$107)/1000</f>
        <v>0</v>
      </c>
      <c r="AC118" s="150">
        <f>SUMIFS(DATA!$J$9:$J$9,DATA!$D$9:$D$9,B118,DATA!$B$9:$B$9,$AC$108,DATA!$I$9:$I$9,$B$107)/1000</f>
        <v>0</v>
      </c>
      <c r="AD118" s="150">
        <f>SUMIFS(DATA!$J$9:$J$9,DATA!$D$9:$D$9,B118,DATA!$B$9:$B$9,$AD$108,DATA!$I$9:$I$9,$B$107)/1000</f>
        <v>0</v>
      </c>
      <c r="AE118" s="150">
        <f>SUMIFS(DATA!$J$9:$J$9,DATA!$D$9:$D$9,B118,DATA!$B$9:$B$9,$AE$108,DATA!$I$9:$I$9,$B$107)/1000</f>
        <v>0</v>
      </c>
      <c r="AF118" s="150">
        <f>SUMIFS(DATA!$J$9:$J$9,DATA!$D$9:$D$9,B118,DATA!$B$9:$B$9,$AF$108,DATA!$I$9:$I$9,$B$107)/1000</f>
        <v>0</v>
      </c>
      <c r="AG118" s="150">
        <f>SUMIFS(DATA!$J$9:$J$9,DATA!$D$9:$D$9,B118,DATA!$B$9:$B$9,$AG$108,DATA!$I$9:$I$9,$B$107)/1000</f>
        <v>0</v>
      </c>
      <c r="AH118" s="150">
        <f>SUMIFS(DATA!$J$9:$J$9,DATA!$D$9:$D$9,B118,DATA!$B$9:$B$9,$AH$108,DATA!$I$9:$I$9,$B$107)/1000</f>
        <v>0</v>
      </c>
      <c r="AI118" s="150">
        <f>SUMIFS(DATA!$J$9:$J$9,DATA!$D$9:$D$9,B118,DATA!$B$9:$B$9,$AI$108,DATA!$I$9:$I$9,$B$107)/1000</f>
        <v>0</v>
      </c>
      <c r="AJ118" s="150">
        <f>SUMIFS(DATA!$J$9:$J$9,DATA!$D$9:$D$9,B118,DATA!$B$9:$B$9,$AJ$108,DATA!$I$9:$I$9,$B$107)/1000</f>
        <v>0</v>
      </c>
      <c r="AK118" s="150">
        <f>SUMIFS(DATA!$J$9:$J$9,DATA!$D$9:$D$9,B118,DATA!$B$9:$B$9,$AK$108,DATA!$I$9:$I$9,$B$107)/1000</f>
        <v>0</v>
      </c>
      <c r="AL118" s="150">
        <f>SUMIFS(DATA!$J$9:$J$9,DATA!$D$9:$D$9,B118,DATA!$B$9:$B$9,$AL$108,DATA!$I$9:$I$9,$B$107)/1000</f>
        <v>0</v>
      </c>
      <c r="AM118" s="150">
        <f>SUMIFS(DATA!$J$9:$J$9,DATA!$D$9:$D$9,B118,DATA!$B$9:$B$9,$AM$108,DATA!$I$9:$I$9,$B$107)/1000</f>
        <v>0</v>
      </c>
      <c r="AN118" s="150">
        <f>SUMIFS(DATA!$J$9:$J$9,DATA!$D$9:$D$9,B118,DATA!$B$9:$B$9,$AN$108,DATA!$I$9:$I$9,$B$107)/1000</f>
        <v>0</v>
      </c>
      <c r="AP118" s="150">
        <f t="shared" si="34"/>
        <v>0</v>
      </c>
    </row>
    <row r="119" spans="2:42" x14ac:dyDescent="0.25">
      <c r="B119" s="208"/>
      <c r="C119" s="150">
        <f>SUMIFS(DATA!$J$9:$J$9,DATA!$D$9:$D$9,B119,DATA!$B$9:$B$9,$C$108,DATA!$I$9:$I$9,$B$107)/1000</f>
        <v>0</v>
      </c>
      <c r="D119" s="150">
        <f>SUMIFS(DATA!$J$9:$J$9,DATA!$D$9:$D$9,B119,DATA!$B$9:$B$9,$D$108,DATA!$I$9:$I$9,$B$107)/1000</f>
        <v>0</v>
      </c>
      <c r="E119" s="150">
        <f>SUMIFS(DATA!$J$9:$J$9,DATA!$D$9:$D$9,B119,DATA!$B$9:$B$9,$E$108,DATA!$I$9:$I$9,$B$107)/1000</f>
        <v>0</v>
      </c>
      <c r="F119" s="150">
        <f>SUMIFS(DATA!$J$9:$J$9,DATA!$D$9:$D$9,B119,DATA!$B$9:$B$9,$F$108,DATA!$I$9:$I$9,$B$107)/1000</f>
        <v>0</v>
      </c>
      <c r="G119" s="150">
        <f>SUMIFS(DATA!$J$9:$J$9,DATA!$D$9:$D$9,B119,DATA!$B$9:$B$9,$G$108,DATA!$I$9:$I$9,$B$107)/1000</f>
        <v>0</v>
      </c>
      <c r="H119" s="150">
        <f>SUMIFS(DATA!$J$9:$J$9,DATA!$D$9:$D$9,B119,DATA!$B$9:$B$9,$H$108,DATA!$I$9:$I$9,$B$107)/1000</f>
        <v>0</v>
      </c>
      <c r="I119" s="150">
        <f>SUMIFS(DATA!$J$9:$J$9,DATA!$D$9:$D$9,B119,DATA!$B$9:$B$9,$I$108,DATA!$I$9:$I$9,$B$107)/1000</f>
        <v>0</v>
      </c>
      <c r="J119" s="150">
        <f>SUMIFS(DATA!$J$9:$J$9,DATA!$D$9:$D$9,B119,DATA!$B$9:$B$9,$J$108,DATA!$I$9:$I$9,$B$107)/1000</f>
        <v>0</v>
      </c>
      <c r="K119" s="150">
        <f>SUMIFS(DATA!$J$9:$J$9,DATA!$D$9:$D$9,B119,DATA!$B$9:$B$9,$K$108,DATA!$I$9:$I$9,$B$107)/1000</f>
        <v>0</v>
      </c>
      <c r="L119" s="150">
        <f>SUMIFS(DATA!$J$9:$J$9,DATA!$D$9:$D$9,B119,DATA!$B$9:$B$9,$L$108,DATA!$I$9:$I$9,$B$107)/1000</f>
        <v>0</v>
      </c>
      <c r="M119" s="150">
        <f>SUMIFS(DATA!$J$9:$J$9,DATA!$D$9:$D$9,B119,DATA!$B$9:$B$9,$M$108,DATA!$I$9:$I$9,$B$107)/1000</f>
        <v>0</v>
      </c>
      <c r="N119" s="150">
        <f>SUMIFS(DATA!$J$9:$J$9,DATA!$D$9:$D$9,B119,DATA!$B$9:$B$9,$N$108,DATA!$I$9:$I$9,$B$107)/1000</f>
        <v>0</v>
      </c>
      <c r="O119" s="150">
        <f>SUMIFS(DATA!$J$9:$J$9,DATA!$D$9:$D$9,B119,DATA!$B$9:$B$9,$O$108,DATA!$I$9:$I$9,$B$107)/1000</f>
        <v>0</v>
      </c>
      <c r="P119" s="150">
        <f>SUMIFS(DATA!$J$9:$J$9,DATA!$D$9:$D$9,B119,DATA!$B$9:$B$9,$P$108,DATA!$I$9:$I$9,$B$107)/1000</f>
        <v>0</v>
      </c>
      <c r="Q119" s="150">
        <f>SUMIFS(DATA!$J$9:$J$9,DATA!$D$9:$D$9,B119,DATA!$B$9:$B$9,$Q$108,DATA!$I$9:$I$9,$B$107)/1000</f>
        <v>0</v>
      </c>
      <c r="R119" s="150">
        <f>SUMIFS(DATA!$J$9:$J$9,DATA!$D$9:$D$9,B119,DATA!$B$9:$B$9,$R$108,DATA!$I$9:$I$9,$B$107)/1000</f>
        <v>0</v>
      </c>
      <c r="S119" s="150">
        <f>SUMIFS(DATA!$J$9:$J$9,DATA!$D$9:$D$9,B119,DATA!$B$9:$B$9,$S$108,DATA!$I$9:$I$9,$B$107)/1000</f>
        <v>0</v>
      </c>
      <c r="T119" s="150">
        <f>SUMIFS(DATA!$J$9:$J$9,DATA!$D$9:$D$9,B119,DATA!$B$9:$B$9,$T$108,DATA!$I$9:$I$9,$B$107)/1000</f>
        <v>0</v>
      </c>
      <c r="U119" s="150">
        <f>SUMIFS(DATA!$J$9:$J$9,DATA!$D$9:$D$9,B119,DATA!$B$9:$B$9,$U$108,DATA!$I$9:$I$9,$B$107)/1000</f>
        <v>0</v>
      </c>
      <c r="V119" s="150">
        <f>SUMIFS(DATA!$J$9:$J$9,DATA!$D$9:$D$9,B119,DATA!$B$9:$B$9,$V$108,DATA!$I$9:$I$9,$B$107)/1000</f>
        <v>0</v>
      </c>
      <c r="W119" s="150">
        <f>SUMIFS(DATA!$J$9:$J$9,DATA!$D$9:$D$9,B119,DATA!$B$9:$B$9,$W$108,DATA!$I$9:$I$9,$B$107)/1000</f>
        <v>0</v>
      </c>
      <c r="X119" s="150">
        <f>SUMIFS(DATA!$J$9:$J$9,DATA!$D$9:$D$9,B119,DATA!$B$9:$B$9,$X$108,DATA!$I$9:$I$9,$B$107)/1000</f>
        <v>0</v>
      </c>
      <c r="Y119" s="150">
        <f>SUMIFS(DATA!$J$9:$J$9,DATA!$D$9:$D$9,B119,DATA!$B$9:$B$9,$Y$108,DATA!$I$9:$I$9,$B$107)/1000</f>
        <v>0</v>
      </c>
      <c r="Z119" s="150">
        <f>SUMIFS(DATA!$J$9:$J$9,DATA!$D$9:$D$9,B119,DATA!$B$9:$B$9,$Z$108,DATA!$I$9:$I$9,$B$107)/1000</f>
        <v>0</v>
      </c>
      <c r="AA119" s="150">
        <f>SUMIFS(DATA!$J$9:$J$9,DATA!$D$9:$D$9,B119,DATA!$B$9:$B$9,$AA$108,DATA!$I$9:$I$9,$B$107)/1000</f>
        <v>0</v>
      </c>
      <c r="AB119" s="150">
        <f>SUMIFS(DATA!$J$9:$J$9,DATA!$D$9:$D$9,B119,DATA!$B$9:$B$9,$AB$108,DATA!$I$9:$I$9,$B$107)/1000</f>
        <v>0</v>
      </c>
      <c r="AC119" s="150">
        <f>SUMIFS(DATA!$J$9:$J$9,DATA!$D$9:$D$9,B119,DATA!$B$9:$B$9,$AC$108,DATA!$I$9:$I$9,$B$107)/1000</f>
        <v>0</v>
      </c>
      <c r="AD119" s="150">
        <f>SUMIFS(DATA!$J$9:$J$9,DATA!$D$9:$D$9,B119,DATA!$B$9:$B$9,$AD$108,DATA!$I$9:$I$9,$B$107)/1000</f>
        <v>0</v>
      </c>
      <c r="AE119" s="150">
        <f>SUMIFS(DATA!$J$9:$J$9,DATA!$D$9:$D$9,B119,DATA!$B$9:$B$9,$AE$108,DATA!$I$9:$I$9,$B$107)/1000</f>
        <v>0</v>
      </c>
      <c r="AF119" s="150">
        <f>SUMIFS(DATA!$J$9:$J$9,DATA!$D$9:$D$9,B119,DATA!$B$9:$B$9,$AF$108,DATA!$I$9:$I$9,$B$107)/1000</f>
        <v>0</v>
      </c>
      <c r="AG119" s="150">
        <f>SUMIFS(DATA!$J$9:$J$9,DATA!$D$9:$D$9,B119,DATA!$B$9:$B$9,$AG$108,DATA!$I$9:$I$9,$B$107)/1000</f>
        <v>0</v>
      </c>
      <c r="AH119" s="150">
        <f>SUMIFS(DATA!$J$9:$J$9,DATA!$D$9:$D$9,B119,DATA!$B$9:$B$9,$AH$108,DATA!$I$9:$I$9,$B$107)/1000</f>
        <v>0</v>
      </c>
      <c r="AI119" s="150">
        <f>SUMIFS(DATA!$J$9:$J$9,DATA!$D$9:$D$9,B119,DATA!$B$9:$B$9,$AI$108,DATA!$I$9:$I$9,$B$107)/1000</f>
        <v>0</v>
      </c>
      <c r="AJ119" s="150">
        <f>SUMIFS(DATA!$J$9:$J$9,DATA!$D$9:$D$9,B119,DATA!$B$9:$B$9,$AJ$108,DATA!$I$9:$I$9,$B$107)/1000</f>
        <v>0</v>
      </c>
      <c r="AK119" s="150">
        <f>SUMIFS(DATA!$J$9:$J$9,DATA!$D$9:$D$9,B119,DATA!$B$9:$B$9,$AK$108,DATA!$I$9:$I$9,$B$107)/1000</f>
        <v>0</v>
      </c>
      <c r="AL119" s="150">
        <f>SUMIFS(DATA!$J$9:$J$9,DATA!$D$9:$D$9,B119,DATA!$B$9:$B$9,$AL$108,DATA!$I$9:$I$9,$B$107)/1000</f>
        <v>0</v>
      </c>
      <c r="AM119" s="150">
        <f>SUMIFS(DATA!$J$9:$J$9,DATA!$D$9:$D$9,B119,DATA!$B$9:$B$9,$AM$108,DATA!$I$9:$I$9,$B$107)/1000</f>
        <v>0</v>
      </c>
      <c r="AN119" s="150">
        <f>SUMIFS(DATA!$J$9:$J$9,DATA!$D$9:$D$9,B119,DATA!$B$9:$B$9,$AN$108,DATA!$I$9:$I$9,$B$107)/1000</f>
        <v>0</v>
      </c>
      <c r="AP119" s="150">
        <f t="shared" si="34"/>
        <v>0</v>
      </c>
    </row>
    <row r="120" spans="2:42" ht="15.75" thickBot="1" x14ac:dyDescent="0.3">
      <c r="B120" s="145" t="s">
        <v>110</v>
      </c>
      <c r="C120" s="146">
        <f>SUM(C109:C119)</f>
        <v>0</v>
      </c>
      <c r="D120" s="146">
        <f>SUM(D109:D119)</f>
        <v>0</v>
      </c>
      <c r="E120" s="146">
        <f t="shared" ref="E120:K120" si="35">SUM(E109:E119)</f>
        <v>0</v>
      </c>
      <c r="F120" s="146">
        <f t="shared" si="35"/>
        <v>0</v>
      </c>
      <c r="G120" s="146">
        <f t="shared" si="35"/>
        <v>0</v>
      </c>
      <c r="H120" s="146">
        <f t="shared" si="35"/>
        <v>0</v>
      </c>
      <c r="I120" s="146">
        <f t="shared" si="35"/>
        <v>0</v>
      </c>
      <c r="J120" s="146">
        <f t="shared" si="35"/>
        <v>0</v>
      </c>
      <c r="K120" s="146">
        <f t="shared" si="35"/>
        <v>0</v>
      </c>
      <c r="L120" s="146">
        <f t="shared" ref="L120:Q120" si="36">SUM(L109:L119)</f>
        <v>0</v>
      </c>
      <c r="M120" s="146">
        <f t="shared" si="36"/>
        <v>0</v>
      </c>
      <c r="N120" s="146">
        <f t="shared" si="36"/>
        <v>0</v>
      </c>
      <c r="O120" s="146">
        <f t="shared" si="36"/>
        <v>0</v>
      </c>
      <c r="P120" s="146">
        <f t="shared" si="36"/>
        <v>0</v>
      </c>
      <c r="Q120" s="146">
        <f t="shared" si="36"/>
        <v>0</v>
      </c>
      <c r="R120" s="146">
        <f t="shared" ref="R120:W120" si="37">SUM(R109:R119)</f>
        <v>0</v>
      </c>
      <c r="S120" s="146">
        <f t="shared" si="37"/>
        <v>0</v>
      </c>
      <c r="T120" s="146">
        <f t="shared" si="37"/>
        <v>0</v>
      </c>
      <c r="U120" s="146">
        <f t="shared" si="37"/>
        <v>0</v>
      </c>
      <c r="V120" s="146">
        <f t="shared" si="37"/>
        <v>0</v>
      </c>
      <c r="W120" s="146">
        <f t="shared" si="37"/>
        <v>0</v>
      </c>
      <c r="X120" s="146">
        <f t="shared" ref="X120:AN120" si="38">SUM(X109:X119)</f>
        <v>0</v>
      </c>
      <c r="Y120" s="146">
        <f t="shared" si="38"/>
        <v>0</v>
      </c>
      <c r="Z120" s="146">
        <f t="shared" si="38"/>
        <v>0</v>
      </c>
      <c r="AA120" s="146">
        <f t="shared" si="38"/>
        <v>0</v>
      </c>
      <c r="AB120" s="146">
        <f t="shared" si="38"/>
        <v>0</v>
      </c>
      <c r="AC120" s="146">
        <f t="shared" si="38"/>
        <v>0</v>
      </c>
      <c r="AD120" s="146">
        <f t="shared" si="38"/>
        <v>0</v>
      </c>
      <c r="AE120" s="146">
        <f t="shared" si="38"/>
        <v>0</v>
      </c>
      <c r="AF120" s="146">
        <f t="shared" si="38"/>
        <v>0</v>
      </c>
      <c r="AG120" s="146">
        <f t="shared" si="38"/>
        <v>0</v>
      </c>
      <c r="AH120" s="146">
        <f t="shared" si="38"/>
        <v>0</v>
      </c>
      <c r="AI120" s="146">
        <f t="shared" si="38"/>
        <v>0</v>
      </c>
      <c r="AJ120" s="146">
        <f t="shared" si="38"/>
        <v>0</v>
      </c>
      <c r="AK120" s="146">
        <f t="shared" si="38"/>
        <v>0</v>
      </c>
      <c r="AL120" s="146">
        <f t="shared" si="38"/>
        <v>0</v>
      </c>
      <c r="AM120" s="146">
        <f t="shared" si="38"/>
        <v>0</v>
      </c>
      <c r="AN120" s="146">
        <f t="shared" si="38"/>
        <v>0</v>
      </c>
      <c r="AP120" s="146">
        <f>SUM(AP109:AP119)</f>
        <v>0</v>
      </c>
    </row>
    <row r="121" spans="2:42" ht="15.75" thickTop="1" x14ac:dyDescent="0.25"/>
    <row r="124" spans="2:42" ht="18.75" x14ac:dyDescent="0.3">
      <c r="B124" s="248" t="s">
        <v>184</v>
      </c>
      <c r="C124" s="240"/>
      <c r="D124" s="240"/>
      <c r="E124" s="240"/>
      <c r="F124" s="240"/>
      <c r="G124" s="240"/>
      <c r="H124" s="240"/>
      <c r="I124" s="240"/>
      <c r="J124" s="240"/>
    </row>
    <row r="125" spans="2:42" x14ac:dyDescent="0.25">
      <c r="B125" s="203" t="s">
        <v>160</v>
      </c>
      <c r="C125" s="206">
        <v>1</v>
      </c>
      <c r="D125" s="206">
        <v>2</v>
      </c>
      <c r="E125" s="206">
        <v>3</v>
      </c>
      <c r="F125" s="206">
        <v>4</v>
      </c>
      <c r="G125" s="206">
        <v>5</v>
      </c>
      <c r="H125" s="206">
        <v>6</v>
      </c>
      <c r="I125" s="206">
        <v>7</v>
      </c>
      <c r="J125" s="206">
        <v>8</v>
      </c>
      <c r="K125" s="207">
        <v>9</v>
      </c>
      <c r="L125" s="207">
        <v>10</v>
      </c>
      <c r="M125" s="207">
        <v>11</v>
      </c>
      <c r="N125" s="207">
        <v>12</v>
      </c>
      <c r="O125" s="207">
        <v>13</v>
      </c>
      <c r="P125" s="207">
        <v>14</v>
      </c>
      <c r="Q125" s="207">
        <v>15</v>
      </c>
      <c r="R125" s="207">
        <v>16</v>
      </c>
      <c r="S125" s="207">
        <v>17</v>
      </c>
      <c r="T125" s="207">
        <v>18</v>
      </c>
      <c r="U125" s="207">
        <v>19</v>
      </c>
      <c r="V125" s="207">
        <v>20</v>
      </c>
      <c r="W125" s="207">
        <v>21</v>
      </c>
      <c r="X125" s="207">
        <v>22</v>
      </c>
      <c r="Y125" s="207">
        <v>23</v>
      </c>
      <c r="Z125" s="207">
        <v>24</v>
      </c>
      <c r="AA125" s="207">
        <v>25</v>
      </c>
      <c r="AB125" s="207">
        <v>26</v>
      </c>
      <c r="AC125" s="207">
        <v>27</v>
      </c>
      <c r="AD125" s="207">
        <v>28</v>
      </c>
      <c r="AE125" s="207">
        <v>29</v>
      </c>
      <c r="AF125" s="207">
        <v>30</v>
      </c>
      <c r="AG125" s="207">
        <v>31</v>
      </c>
      <c r="AH125" s="207">
        <v>32</v>
      </c>
      <c r="AI125" s="207">
        <v>33</v>
      </c>
      <c r="AJ125" s="207">
        <v>34</v>
      </c>
      <c r="AK125" s="207">
        <v>35</v>
      </c>
      <c r="AL125" s="207">
        <v>36</v>
      </c>
      <c r="AM125" s="207">
        <v>37</v>
      </c>
      <c r="AN125" s="207">
        <v>38</v>
      </c>
      <c r="AP125" s="207" t="s">
        <v>110</v>
      </c>
    </row>
    <row r="126" spans="2:42" x14ac:dyDescent="0.25">
      <c r="B126" s="208" t="s">
        <v>161</v>
      </c>
      <c r="C126" s="150">
        <f>SUMIFS(DATA!$J$9:$J$9,DATA!$D$9:$D$9,B126,DATA!$B$9:$B$9,$C$125,DATA!$I$9:$I$9,$B$124)/1000</f>
        <v>0</v>
      </c>
      <c r="D126" s="150">
        <f>SUMIFS(DATA!$J$9:$J$9,DATA!$D$9:$D$9,B126,DATA!$B$9:$B$9,$D$108,DATA!$I$9:$I$9,$B$107)/1000</f>
        <v>0</v>
      </c>
      <c r="E126" s="150">
        <f>SUMIFS(DATA!$J$9:$J$9,DATA!$D$9:$D$9,B126,DATA!$B$9:$B$9,$E$108,DATA!$I$9:$I$9,$B$107)/1000</f>
        <v>0</v>
      </c>
      <c r="F126" s="150">
        <f>SUMIFS(DATA!$J$9:$J$9,DATA!$D$9:$D$9,B126,DATA!$B$9:$B$9,$F$108,DATA!$I$9:$I$9,$B$107)/1000</f>
        <v>0</v>
      </c>
      <c r="G126" s="150">
        <f>SUMIFS(DATA!$J$9:$J$9,DATA!$D$9:$D$9,B126,DATA!$B$9:$B$9,$G$108,DATA!$I$9:$I$9,$B$107)/1000</f>
        <v>0</v>
      </c>
      <c r="H126" s="150">
        <f>SUMIFS(DATA!$J$9:$J$9,DATA!$D$9:$D$9,B126,DATA!$B$9:$B$9,$H$108,DATA!$I$9:$I$9,$B$107)/1000</f>
        <v>0</v>
      </c>
      <c r="I126" s="150">
        <f>SUMIFS(DATA!$J$9:$J$9,DATA!$D$9:$D$9,B126,DATA!$B$9:$B$9,$I$108,DATA!$I$9:$I$9,$B$107)/1000</f>
        <v>0</v>
      </c>
      <c r="J126" s="150">
        <f>SUMIFS(DATA!$J$9:$J$9,DATA!$D$9:$D$9,B126,DATA!$B$9:$B$9,$J$108,DATA!$I$9:$I$9,$B$107)/1000</f>
        <v>0</v>
      </c>
      <c r="K126" s="150">
        <f>SUMIFS(DATA!$J$9:$J$9,DATA!$D$9:$D$9,B126,DATA!$B$9:$B$9,$K$108,DATA!$I$9:$I$9,$B$107)/1000</f>
        <v>0</v>
      </c>
      <c r="L126" s="150">
        <f>SUMIFS(DATA!$J$9:$J$9,DATA!$D$9:$D$9,B126,DATA!$B$9:$B$9,$L$108,DATA!$I$9:$I$9,$B$107)/1000</f>
        <v>0</v>
      </c>
      <c r="M126" s="150">
        <f>SUMIFS(DATA!$J$9:$J$9,DATA!$D$9:$D$9,B126,DATA!$B$9:$B$9,$M$108,DATA!$I$9:$I$9,$B$107)/1000</f>
        <v>0</v>
      </c>
      <c r="N126" s="150">
        <f>SUMIFS(DATA!$J$9:$J$9,DATA!$D$9:$D$9,B126,DATA!$B$9:$B$9,$N$108,DATA!$I$9:$I$9,$B$107)/1000</f>
        <v>0</v>
      </c>
      <c r="O126" s="150">
        <f>SUMIFS(DATA!$J$9:$J$9,DATA!$D$9:$D$9,B126,DATA!$B$9:$B$9,$O$108,DATA!$I$9:$I$9,$B$107)/1000</f>
        <v>0</v>
      </c>
      <c r="P126" s="150">
        <f>SUMIFS(DATA!$J$9:$J$9,DATA!$D$9:$D$9,B126,DATA!$B$9:$B$9,$P$108,DATA!$I$9:$I$9,$B$107)/1000</f>
        <v>0</v>
      </c>
      <c r="Q126" s="150">
        <f>SUMIFS(DATA!$J$9:$J$9,DATA!$D$9:$D$9,B126,DATA!$B$9:$B$9,$Q$108,DATA!$I$9:$I$9,$B$107)/1000</f>
        <v>0</v>
      </c>
      <c r="R126" s="150">
        <f>SUMIFS(DATA!$J$9:$J$9,DATA!$D$9:$D$9,B126,DATA!$B$9:$B$9,$R$108,DATA!$I$9:$I$9,$B$107)/1000</f>
        <v>0</v>
      </c>
      <c r="S126" s="150">
        <f>SUMIFS(DATA!$J$9:$J$9,DATA!$D$9:$D$9,B126,DATA!$B$9:$B$9,$S$108,DATA!$I$9:$I$9,$B$107)/1000</f>
        <v>0</v>
      </c>
      <c r="T126" s="150">
        <f>SUMIFS(DATA!$J$9:$J$9,DATA!$D$9:$D$9,B126,DATA!$B$9:$B$9,$T$108,DATA!$I$9:$I$9,$B$107)/1000</f>
        <v>0</v>
      </c>
      <c r="U126" s="150">
        <f>SUMIFS(DATA!$J$9:$J$9,DATA!$D$9:$D$9,B126,DATA!$B$9:$B$9,$U$108,DATA!$I$9:$I$9,$B$107)/1000</f>
        <v>0</v>
      </c>
      <c r="V126" s="150">
        <f>SUMIFS(DATA!$J$9:$J$9,DATA!$D$9:$D$9,B126,DATA!$B$9:$B$9,$V$108,DATA!$I$9:$I$9,$B$107)/1000</f>
        <v>0</v>
      </c>
      <c r="W126" s="150">
        <f>SUMIFS(DATA!$J$9:$J$9,DATA!$D$9:$D$9,B126,DATA!$B$9:$B$9,$W$108,DATA!$I$9:$I$9,$B$107)/1000</f>
        <v>0</v>
      </c>
      <c r="X126" s="150">
        <f>SUMIFS(DATA!$J$9:$J$9,DATA!$D$9:$D$9,B126,DATA!$B$9:$B$9,$X$108,DATA!$I$9:$I$9,$B$107)/1000</f>
        <v>0</v>
      </c>
      <c r="Y126" s="150">
        <f>SUMIFS(DATA!$J$9:$J$9,DATA!$D$9:$D$9,B126,DATA!$B$9:$B$9,$Y$108,DATA!$I$9:$I$9,$B$107)/1000</f>
        <v>0</v>
      </c>
      <c r="Z126" s="150">
        <f>SUMIFS(DATA!$J$9:$J$9,DATA!$D$9:$D$9,B126,DATA!$B$9:$B$9,$Z$108,DATA!$I$9:$I$9,$B$107)/1000</f>
        <v>0</v>
      </c>
      <c r="AA126" s="150">
        <f>SUMIFS(DATA!$J$9:$J$9,DATA!$D$9:$D$9,B126,DATA!$B$9:$B$9,$AA$108,DATA!$I$9:$I$9,$B$107)/1000</f>
        <v>0</v>
      </c>
      <c r="AB126" s="150">
        <f>SUMIFS(DATA!$J$9:$J$9,DATA!$D$9:$D$9,B126,DATA!$B$9:$B$9,$AB$108,DATA!$I$9:$I$9,$B$107)/1000</f>
        <v>0</v>
      </c>
      <c r="AC126" s="150">
        <f>SUMIFS(DATA!$J$9:$J$9,DATA!$D$9:$D$9,B126,DATA!$B$9:$B$9,$AC$108,DATA!$I$9:$I$9,$B$107)/1000</f>
        <v>0</v>
      </c>
      <c r="AD126" s="150">
        <f>SUMIFS(DATA!$J$9:$J$9,DATA!$D$9:$D$9,B126,DATA!$B$9:$B$9,$AD$108,DATA!$I$9:$I$9,$B$107)/1000</f>
        <v>0</v>
      </c>
      <c r="AE126" s="150">
        <f>SUMIFS(DATA!$J$9:$J$9,DATA!$D$9:$D$9,B126,DATA!$B$9:$B$9,$AE$125,DATA!$I$9:$I$9,$B$124)/1000</f>
        <v>0</v>
      </c>
      <c r="AF126" s="150">
        <f>SUMIFS(DATA!$J$9:$J$9,DATA!$D$9:$D$9,B126,DATA!$B$9:$B$9,$AF$125,DATA!$I$9:$I$9,$B$124)/1000</f>
        <v>0</v>
      </c>
      <c r="AG126" s="150">
        <f>SUMIFS(DATA!$J$9:$J$9,DATA!$D$9:$D$9,B126,DATA!$B$9:$B$9,$AG$125,DATA!$I$9:$I$9,$B$124)/1000</f>
        <v>0</v>
      </c>
      <c r="AH126" s="150">
        <f>SUMIFS(DATA!$J$9:$J$9,DATA!$D$9:$D$9,B126,DATA!$B$9:$B$9,$AH$125,DATA!$I$9:$I$9,$B$124)/1000</f>
        <v>0</v>
      </c>
      <c r="AI126" s="150">
        <f>SUMIFS(DATA!$J$9:$J$9,DATA!$D$9:$D$9,B126,DATA!$B$9:$B$9,$AI$125,DATA!$I$9:$I$9,$B$124)/1000</f>
        <v>0</v>
      </c>
      <c r="AJ126" s="150">
        <f>SUMIFS(DATA!$J$9:$J$9,DATA!$D$9:$D$9,B126,DATA!$B$9:$B$9,$AJ$125,DATA!$I$9:$I$9,$B$124)/1000</f>
        <v>0</v>
      </c>
      <c r="AK126" s="150">
        <f>SUMIFS(DATA!$J$9:$J$9,DATA!$D$9:$D$9,B126,DATA!$B$9:$B$9,$AK$125,DATA!$I$9:$I$9,$B$124)/1000</f>
        <v>0</v>
      </c>
      <c r="AL126" s="150">
        <f>SUMIFS(DATA!$J$9:$J$9,DATA!$D$9:$D$9,B126,DATA!$B$9:$B$9,$AL$125,DATA!$I$9:$I$9,$B$124)/1000</f>
        <v>0</v>
      </c>
      <c r="AM126" s="150">
        <f>SUMIFS(DATA!$J$9:$J$9,DATA!$D$9:$D$9,B126,DATA!$B$9:$B$9,$AM$125,DATA!$I$9:$I$9,$B$124)/1000</f>
        <v>0</v>
      </c>
      <c r="AN126" s="150">
        <f>SUMIFS(DATA!$J$9:$J$9,DATA!$D$9:$D$9,B126,DATA!$B$9:$B$9,$AN$125,DATA!$I$9:$I$9,$B$124)/1000</f>
        <v>0</v>
      </c>
      <c r="AP126" s="150">
        <f>SUM(C126:AO126)</f>
        <v>0</v>
      </c>
    </row>
    <row r="127" spans="2:42" x14ac:dyDescent="0.25">
      <c r="B127" s="208"/>
      <c r="C127" s="150">
        <f>SUMIFS(DATA!$J$9:$J$9,DATA!$D$9:$D$9,B127,DATA!$B$9:$B$9,$C$125,DATA!$I$9:$I$9,$B$124)/1000</f>
        <v>0</v>
      </c>
      <c r="D127" s="150">
        <f>SUMIFS(DATA!$J$9:$J$9,DATA!$D$9:$D$9,B127,DATA!$B$9:$B$9,$D$108,DATA!$I$9:$I$9,$B$107)/1000</f>
        <v>0</v>
      </c>
      <c r="E127" s="150">
        <f>SUMIFS(DATA!$J$9:$J$9,DATA!$D$9:$D$9,B127,DATA!$B$9:$B$9,$E$108,DATA!$I$9:$I$9,$B$107)/1000</f>
        <v>0</v>
      </c>
      <c r="F127" s="150">
        <f>SUMIFS(DATA!$J$9:$J$9,DATA!$D$9:$D$9,B127,DATA!$B$9:$B$9,$F$108,DATA!$I$9:$I$9,$B$107)/1000</f>
        <v>0</v>
      </c>
      <c r="G127" s="150">
        <f>SUMIFS(DATA!$J$9:$J$9,DATA!$D$9:$D$9,B127,DATA!$B$9:$B$9,$G$108,DATA!$I$9:$I$9,$B$107)/1000</f>
        <v>0</v>
      </c>
      <c r="H127" s="150">
        <f>SUMIFS(DATA!$J$9:$J$9,DATA!$D$9:$D$9,B127,DATA!$B$9:$B$9,$H$108,DATA!$I$9:$I$9,$B$107)/1000</f>
        <v>0</v>
      </c>
      <c r="I127" s="150">
        <f>SUMIFS(DATA!$J$9:$J$9,DATA!$D$9:$D$9,B127,DATA!$B$9:$B$9,$I$108,DATA!$I$9:$I$9,$B$107)/1000</f>
        <v>0</v>
      </c>
      <c r="J127" s="150">
        <f>SUMIFS(DATA!$J$9:$J$9,DATA!$D$9:$D$9,B127,DATA!$B$9:$B$9,$J$108,DATA!$I$9:$I$9,$B$107)/1000</f>
        <v>0</v>
      </c>
      <c r="K127" s="150">
        <f>SUMIFS(DATA!$J$9:$J$9,DATA!$D$9:$D$9,B127,DATA!$B$9:$B$9,$K$108,DATA!$I$9:$I$9,$B$107)/1000</f>
        <v>0</v>
      </c>
      <c r="L127" s="150">
        <f>SUMIFS(DATA!$J$9:$J$9,DATA!$D$9:$D$9,B127,DATA!$B$9:$B$9,$L$108,DATA!$I$9:$I$9,$B$107)/1000</f>
        <v>0</v>
      </c>
      <c r="M127" s="150">
        <f>SUMIFS(DATA!$J$9:$J$9,DATA!$D$9:$D$9,B127,DATA!$B$9:$B$9,$M$108,DATA!$I$9:$I$9,$B$107)/1000</f>
        <v>0</v>
      </c>
      <c r="N127" s="150">
        <f>SUMIFS(DATA!$J$9:$J$9,DATA!$D$9:$D$9,B127,DATA!$B$9:$B$9,$N$108,DATA!$I$9:$I$9,$B$107)/1000</f>
        <v>0</v>
      </c>
      <c r="O127" s="150">
        <f>SUMIFS(DATA!$J$9:$J$9,DATA!$D$9:$D$9,B127,DATA!$B$9:$B$9,$O$108,DATA!$I$9:$I$9,$B$107)/1000</f>
        <v>0</v>
      </c>
      <c r="P127" s="150">
        <f>SUMIFS(DATA!$J$9:$J$9,DATA!$D$9:$D$9,B127,DATA!$B$9:$B$9,$P$108,DATA!$I$9:$I$9,$B$107)/1000</f>
        <v>0</v>
      </c>
      <c r="Q127" s="150">
        <f>SUMIFS(DATA!$J$9:$J$9,DATA!$D$9:$D$9,B127,DATA!$B$9:$B$9,$Q$108,DATA!$I$9:$I$9,$B$107)/1000</f>
        <v>0</v>
      </c>
      <c r="R127" s="150">
        <f>SUMIFS(DATA!$J$9:$J$9,DATA!$D$9:$D$9,B127,DATA!$B$9:$B$9,$R$108,DATA!$I$9:$I$9,$B$107)/1000</f>
        <v>0</v>
      </c>
      <c r="S127" s="150">
        <f>SUMIFS(DATA!$J$9:$J$9,DATA!$D$9:$D$9,B127,DATA!$B$9:$B$9,$S$108,DATA!$I$9:$I$9,$B$107)/1000</f>
        <v>0</v>
      </c>
      <c r="T127" s="150">
        <f>SUMIFS(DATA!$J$9:$J$9,DATA!$D$9:$D$9,B127,DATA!$B$9:$B$9,$T$108,DATA!$I$9:$I$9,$B$107)/1000</f>
        <v>0</v>
      </c>
      <c r="U127" s="150">
        <f>SUMIFS(DATA!$J$9:$J$9,DATA!$D$9:$D$9,B127,DATA!$B$9:$B$9,$U$108,DATA!$I$9:$I$9,$B$107)/1000</f>
        <v>0</v>
      </c>
      <c r="V127" s="150">
        <f>SUMIFS(DATA!$J$9:$J$9,DATA!$D$9:$D$9,B127,DATA!$B$9:$B$9,$V$108,DATA!$I$9:$I$9,$B$107)/1000</f>
        <v>0</v>
      </c>
      <c r="W127" s="150">
        <f>SUMIFS(DATA!$J$9:$J$9,DATA!$D$9:$D$9,B127,DATA!$B$9:$B$9,$W$108,DATA!$I$9:$I$9,$B$107)/1000</f>
        <v>0</v>
      </c>
      <c r="X127" s="150">
        <f>SUMIFS(DATA!$J$9:$J$9,DATA!$D$9:$D$9,B127,DATA!$B$9:$B$9,$X$108,DATA!$I$9:$I$9,$B$107)/1000</f>
        <v>0</v>
      </c>
      <c r="Y127" s="150">
        <f>SUMIFS(DATA!$J$9:$J$9,DATA!$D$9:$D$9,B127,DATA!$B$9:$B$9,$Y$108,DATA!$I$9:$I$9,$B$107)/1000</f>
        <v>0</v>
      </c>
      <c r="Z127" s="150">
        <f>SUMIFS(DATA!$J$9:$J$9,DATA!$D$9:$D$9,B127,DATA!$B$9:$B$9,$Z$108,DATA!$I$9:$I$9,$B$107)/1000</f>
        <v>0</v>
      </c>
      <c r="AA127" s="150">
        <f>SUMIFS(DATA!$J$9:$J$9,DATA!$D$9:$D$9,B127,DATA!$B$9:$B$9,$AA$108,DATA!$I$9:$I$9,$B$107)/1000</f>
        <v>0</v>
      </c>
      <c r="AB127" s="150">
        <f>SUMIFS(DATA!$J$9:$J$9,DATA!$D$9:$D$9,B127,DATA!$B$9:$B$9,$AB$108,DATA!$I$9:$I$9,$B$107)/1000</f>
        <v>0</v>
      </c>
      <c r="AC127" s="150">
        <f>SUMIFS(DATA!$J$9:$J$9,DATA!$D$9:$D$9,B127,DATA!$B$9:$B$9,$AC$108,DATA!$I$9:$I$9,$B$107)/1000</f>
        <v>0</v>
      </c>
      <c r="AD127" s="150">
        <f>SUMIFS(DATA!$J$9:$J$9,DATA!$D$9:$D$9,B127,DATA!$B$9:$B$9,$AD$108,DATA!$I$9:$I$9,$B$107)/1000</f>
        <v>0</v>
      </c>
      <c r="AE127" s="150">
        <f>SUMIFS(DATA!$J$9:$J$9,DATA!$D$9:$D$9,AD127,DATA!$B$9:$B$9,$C$125,DATA!$I$9:$I$9,$B$124)/1000</f>
        <v>0</v>
      </c>
      <c r="AF127" s="150">
        <f>SUMIFS(DATA!$J$9:$J$9,DATA!$D$9:$D$9,B127,DATA!$B$9:$B$9,$AF$125,DATA!$I$9:$I$9,$B$124)/1000</f>
        <v>0</v>
      </c>
      <c r="AG127" s="150">
        <f>SUMIFS(DATA!$J$9:$J$9,DATA!$D$9:$D$9,B127,DATA!$B$9:$B$9,$AG$125,DATA!$I$9:$I$9,$B$124)/1000</f>
        <v>0</v>
      </c>
      <c r="AH127" s="150">
        <f>SUMIFS(DATA!$J$9:$J$9,DATA!$D$9:$D$9,B127,DATA!$B$9:$B$9,$AH$125,DATA!$I$9:$I$9,$B$124)/1000</f>
        <v>0</v>
      </c>
      <c r="AI127" s="150">
        <f>SUMIFS(DATA!$J$9:$J$9,DATA!$D$9:$D$9,B127,DATA!$B$9:$B$9,$AI$125,DATA!$I$9:$I$9,$B$124)/1000</f>
        <v>0</v>
      </c>
      <c r="AJ127" s="150">
        <f>SUMIFS(DATA!$J$9:$J$9,DATA!$D$9:$D$9,B127,DATA!$B$9:$B$9,$AJ$125,DATA!$I$9:$I$9,$B$124)/1000</f>
        <v>0</v>
      </c>
      <c r="AK127" s="150">
        <f>SUMIFS(DATA!$J$9:$J$9,DATA!$D$9:$D$9,B127,DATA!$B$9:$B$9,$AK$125,DATA!$I$9:$I$9,$B$124)/1000</f>
        <v>0</v>
      </c>
      <c r="AL127" s="150">
        <f>SUMIFS(DATA!$J$9:$J$9,DATA!$D$9:$D$9,B127,DATA!$B$9:$B$9,$AL$125,DATA!$I$9:$I$9,$B$124)/1000</f>
        <v>0</v>
      </c>
      <c r="AM127" s="150">
        <f>SUMIFS(DATA!$J$9:$J$9,DATA!$D$9:$D$9,B127,DATA!$B$9:$B$9,$AM$125,DATA!$I$9:$I$9,$B$124)/1000</f>
        <v>0</v>
      </c>
      <c r="AN127" s="150">
        <f>SUMIFS(DATA!$J$9:$J$9,DATA!$D$9:$D$9,B127,DATA!$B$9:$B$9,$AN$125,DATA!$I$9:$I$9,$B$124)/1000</f>
        <v>0</v>
      </c>
      <c r="AP127" s="150">
        <f>SUM(C127:AO127)</f>
        <v>0</v>
      </c>
    </row>
    <row r="128" spans="2:42" x14ac:dyDescent="0.25">
      <c r="B128" s="208"/>
      <c r="C128" s="150">
        <f>SUMIFS(DATA!$J$9:$J$9,DATA!$D$9:$D$9,B128,DATA!$B$9:$B$9,$C$125,DATA!$I$9:$I$9,$B$124)/1000</f>
        <v>0</v>
      </c>
      <c r="D128" s="150">
        <f>SUMIFS(DATA!$J$9:$J$9,DATA!$D$9:$D$9,B128,DATA!$B$9:$B$9,$D$108,DATA!$I$9:$I$9,$B$107)/1000</f>
        <v>0</v>
      </c>
      <c r="E128" s="150">
        <f>SUMIFS(DATA!$J$9:$J$9,DATA!$D$9:$D$9,B128,DATA!$B$9:$B$9,$E$108,DATA!$I$9:$I$9,$B$107)/1000</f>
        <v>0</v>
      </c>
      <c r="F128" s="150">
        <f>SUMIFS(DATA!$J$9:$J$9,DATA!$D$9:$D$9,B128,DATA!$B$9:$B$9,$F$108,DATA!$I$9:$I$9,$B$107)/1000</f>
        <v>0</v>
      </c>
      <c r="G128" s="150">
        <f>SUMIFS(DATA!$J$9:$J$9,DATA!$D$9:$D$9,B128,DATA!$B$9:$B$9,$G$108,DATA!$I$9:$I$9,$B$107)/1000</f>
        <v>0</v>
      </c>
      <c r="H128" s="150">
        <f>SUMIFS(DATA!$J$9:$J$9,DATA!$D$9:$D$9,B128,DATA!$B$9:$B$9,$H$108,DATA!$I$9:$I$9,$B$107)/1000</f>
        <v>0</v>
      </c>
      <c r="I128" s="150">
        <f>SUMIFS(DATA!$J$9:$J$9,DATA!$D$9:$D$9,B128,DATA!$B$9:$B$9,$I$108,DATA!$I$9:$I$9,$B$107)/1000</f>
        <v>0</v>
      </c>
      <c r="J128" s="150">
        <f>SUMIFS(DATA!$J$9:$J$9,DATA!$D$9:$D$9,B128,DATA!$B$9:$B$9,$J$108,DATA!$I$9:$I$9,$B$107)/1000</f>
        <v>0</v>
      </c>
      <c r="K128" s="150">
        <f>SUMIFS(DATA!$J$9:$J$9,DATA!$D$9:$D$9,B128,DATA!$B$9:$B$9,$K$108,DATA!$I$9:$I$9,$B$107)/1000</f>
        <v>0</v>
      </c>
      <c r="L128" s="150">
        <f>SUMIFS(DATA!$J$9:$J$9,DATA!$D$9:$D$9,B128,DATA!$B$9:$B$9,$L$108,DATA!$I$9:$I$9,$B$107)/1000</f>
        <v>0</v>
      </c>
      <c r="M128" s="150">
        <f>SUMIFS(DATA!$J$9:$J$9,DATA!$D$9:$D$9,B128,DATA!$B$9:$B$9,$M$108,DATA!$I$9:$I$9,$B$107)/1000</f>
        <v>0</v>
      </c>
      <c r="N128" s="150">
        <f>SUMIFS(DATA!$J$9:$J$9,DATA!$D$9:$D$9,B128,DATA!$B$9:$B$9,$N$108,DATA!$I$9:$I$9,$B$107)/1000</f>
        <v>0</v>
      </c>
      <c r="O128" s="150">
        <f>SUMIFS(DATA!$J$9:$J$9,DATA!$D$9:$D$9,B128,DATA!$B$9:$B$9,$O$108,DATA!$I$9:$I$9,$B$107)/1000</f>
        <v>0</v>
      </c>
      <c r="P128" s="150">
        <f>SUMIFS(DATA!$J$9:$J$9,DATA!$D$9:$D$9,B128,DATA!$B$9:$B$9,$P$108,DATA!$I$9:$I$9,$B$107)/1000</f>
        <v>0</v>
      </c>
      <c r="Q128" s="150">
        <f>SUMIFS(DATA!$J$9:$J$9,DATA!$D$9:$D$9,B128,DATA!$B$9:$B$9,$Q$108,DATA!$I$9:$I$9,$B$107)/1000</f>
        <v>0</v>
      </c>
      <c r="R128" s="150">
        <f>SUMIFS(DATA!$J$9:$J$9,DATA!$D$9:$D$9,B128,DATA!$B$9:$B$9,$R$108,DATA!$I$9:$I$9,$B$107)/1000</f>
        <v>0</v>
      </c>
      <c r="S128" s="150">
        <f>SUMIFS(DATA!$J$9:$J$9,DATA!$D$9:$D$9,B128,DATA!$B$9:$B$9,$S$108,DATA!$I$9:$I$9,$B$107)/1000</f>
        <v>0</v>
      </c>
      <c r="T128" s="150">
        <f>SUMIFS(DATA!$J$9:$J$9,DATA!$D$9:$D$9,B128,DATA!$B$9:$B$9,$T$108,DATA!$I$9:$I$9,$B$107)/1000</f>
        <v>0</v>
      </c>
      <c r="U128" s="150">
        <f>SUMIFS(DATA!$J$9:$J$9,DATA!$D$9:$D$9,B128,DATA!$B$9:$B$9,$U$108,DATA!$I$9:$I$9,$B$107)/1000</f>
        <v>0</v>
      </c>
      <c r="V128" s="150">
        <f>SUMIFS(DATA!$J$9:$J$9,DATA!$D$9:$D$9,B128,DATA!$B$9:$B$9,$V$108,DATA!$I$9:$I$9,$B$107)/1000</f>
        <v>0</v>
      </c>
      <c r="W128" s="150">
        <f>SUMIFS(DATA!$J$9:$J$9,DATA!$D$9:$D$9,B128,DATA!$B$9:$B$9,$W$108,DATA!$I$9:$I$9,$B$107)/1000</f>
        <v>0</v>
      </c>
      <c r="X128" s="150">
        <f>SUMIFS(DATA!$J$9:$J$9,DATA!$D$9:$D$9,B128,DATA!$B$9:$B$9,$X$108,DATA!$I$9:$I$9,$B$107)/1000</f>
        <v>0</v>
      </c>
      <c r="Y128" s="150">
        <f>SUMIFS(DATA!$J$9:$J$9,DATA!$D$9:$D$9,B128,DATA!$B$9:$B$9,$Y$108,DATA!$I$9:$I$9,$B$107)/1000</f>
        <v>0</v>
      </c>
      <c r="Z128" s="150">
        <f>SUMIFS(DATA!$J$9:$J$9,DATA!$D$9:$D$9,B128,DATA!$B$9:$B$9,$Z$108,DATA!$I$9:$I$9,$B$107)/1000</f>
        <v>0</v>
      </c>
      <c r="AA128" s="150">
        <f>SUMIFS(DATA!$J$9:$J$9,DATA!$D$9:$D$9,B128,DATA!$B$9:$B$9,$AA$108,DATA!$I$9:$I$9,$B$107)/1000</f>
        <v>0</v>
      </c>
      <c r="AB128" s="150">
        <f>SUMIFS(DATA!$J$9:$J$9,DATA!$D$9:$D$9,B128,DATA!$B$9:$B$9,$AB$108,DATA!$I$9:$I$9,$B$107)/1000</f>
        <v>0</v>
      </c>
      <c r="AC128" s="150">
        <f>SUMIFS(DATA!$J$9:$J$9,DATA!$D$9:$D$9,B128,DATA!$B$9:$B$9,$AC$108,DATA!$I$9:$I$9,$B$107)/1000</f>
        <v>0</v>
      </c>
      <c r="AD128" s="150">
        <f>SUMIFS(DATA!$J$9:$J$9,DATA!$D$9:$D$9,B128,DATA!$B$9:$B$9,$AD$108,DATA!$I$9:$I$9,$B$107)/1000</f>
        <v>0</v>
      </c>
      <c r="AE128" s="150">
        <f>SUMIFS(DATA!$J$9:$J$9,DATA!$D$9:$D$9,AD128,DATA!$B$9:$B$9,$C$125,DATA!$I$9:$I$9,$B$124)/1000</f>
        <v>0</v>
      </c>
      <c r="AF128" s="150">
        <f>SUMIFS(DATA!$J$9:$J$9,DATA!$D$9:$D$9,B128,DATA!$B$9:$B$9,$AF$125,DATA!$I$9:$I$9,$B$124)/1000</f>
        <v>0</v>
      </c>
      <c r="AG128" s="150">
        <f>SUMIFS(DATA!$J$9:$J$9,DATA!$D$9:$D$9,B128,DATA!$B$9:$B$9,$AG$125,DATA!$I$9:$I$9,$B$124)/1000</f>
        <v>0</v>
      </c>
      <c r="AH128" s="150">
        <f>SUMIFS(DATA!$J$9:$J$9,DATA!$D$9:$D$9,B128,DATA!$B$9:$B$9,$AH$125,DATA!$I$9:$I$9,$B$124)/1000</f>
        <v>0</v>
      </c>
      <c r="AI128" s="150">
        <f>SUMIFS(DATA!$J$9:$J$9,DATA!$D$9:$D$9,B128,DATA!$B$9:$B$9,$AI$125,DATA!$I$9:$I$9,$B$124)/1000</f>
        <v>0</v>
      </c>
      <c r="AJ128" s="150">
        <f>SUMIFS(DATA!$J$9:$J$9,DATA!$D$9:$D$9,B128,DATA!$B$9:$B$9,$AJ$125,DATA!$I$9:$I$9,$B$124)/1000</f>
        <v>0</v>
      </c>
      <c r="AK128" s="150">
        <f>SUMIFS(DATA!$J$9:$J$9,DATA!$D$9:$D$9,B128,DATA!$B$9:$B$9,$AK$125,DATA!$I$9:$I$9,$B$124)/1000</f>
        <v>0</v>
      </c>
      <c r="AL128" s="150">
        <f>SUMIFS(DATA!$J$9:$J$9,DATA!$D$9:$D$9,B128,DATA!$B$9:$B$9,$AL$125,DATA!$I$9:$I$9,$B$124)/1000</f>
        <v>0</v>
      </c>
      <c r="AM128" s="150">
        <f>SUMIFS(DATA!$J$9:$J$9,DATA!$D$9:$D$9,B128,DATA!$B$9:$B$9,$AM$125,DATA!$I$9:$I$9,$B$124)/1000</f>
        <v>0</v>
      </c>
      <c r="AN128" s="150">
        <f>SUMIFS(DATA!$J$9:$J$9,DATA!$D$9:$D$9,B128,DATA!$B$9:$B$9,$AN$125,DATA!$I$9:$I$9,$B$124)/1000</f>
        <v>0</v>
      </c>
      <c r="AP128" s="150">
        <f>SUM(C128:AO128)</f>
        <v>0</v>
      </c>
    </row>
    <row r="129" spans="2:42" ht="15.75" thickBot="1" x14ac:dyDescent="0.3">
      <c r="B129" s="145" t="s">
        <v>110</v>
      </c>
      <c r="C129" s="146">
        <f t="shared" ref="C129:AH129" si="39">SUM(C126:C128)</f>
        <v>0</v>
      </c>
      <c r="D129" s="146">
        <f t="shared" si="39"/>
        <v>0</v>
      </c>
      <c r="E129" s="146">
        <f t="shared" si="39"/>
        <v>0</v>
      </c>
      <c r="F129" s="146">
        <f t="shared" si="39"/>
        <v>0</v>
      </c>
      <c r="G129" s="146">
        <f t="shared" si="39"/>
        <v>0</v>
      </c>
      <c r="H129" s="146">
        <f t="shared" si="39"/>
        <v>0</v>
      </c>
      <c r="I129" s="146">
        <f t="shared" si="39"/>
        <v>0</v>
      </c>
      <c r="J129" s="146">
        <f t="shared" si="39"/>
        <v>0</v>
      </c>
      <c r="K129" s="146">
        <f t="shared" si="39"/>
        <v>0</v>
      </c>
      <c r="L129" s="146">
        <f t="shared" si="39"/>
        <v>0</v>
      </c>
      <c r="M129" s="146">
        <f t="shared" si="39"/>
        <v>0</v>
      </c>
      <c r="N129" s="146">
        <f t="shared" si="39"/>
        <v>0</v>
      </c>
      <c r="O129" s="146">
        <f t="shared" si="39"/>
        <v>0</v>
      </c>
      <c r="P129" s="146">
        <f t="shared" si="39"/>
        <v>0</v>
      </c>
      <c r="Q129" s="146">
        <f t="shared" si="39"/>
        <v>0</v>
      </c>
      <c r="R129" s="146">
        <f t="shared" si="39"/>
        <v>0</v>
      </c>
      <c r="S129" s="146">
        <f t="shared" si="39"/>
        <v>0</v>
      </c>
      <c r="T129" s="146">
        <f t="shared" si="39"/>
        <v>0</v>
      </c>
      <c r="U129" s="146">
        <f t="shared" si="39"/>
        <v>0</v>
      </c>
      <c r="V129" s="146">
        <f t="shared" si="39"/>
        <v>0</v>
      </c>
      <c r="W129" s="146">
        <f t="shared" si="39"/>
        <v>0</v>
      </c>
      <c r="X129" s="146">
        <f t="shared" si="39"/>
        <v>0</v>
      </c>
      <c r="Y129" s="146">
        <f t="shared" si="39"/>
        <v>0</v>
      </c>
      <c r="Z129" s="146">
        <f t="shared" si="39"/>
        <v>0</v>
      </c>
      <c r="AA129" s="146">
        <f t="shared" si="39"/>
        <v>0</v>
      </c>
      <c r="AB129" s="146">
        <f t="shared" si="39"/>
        <v>0</v>
      </c>
      <c r="AC129" s="146">
        <f t="shared" si="39"/>
        <v>0</v>
      </c>
      <c r="AD129" s="146">
        <f t="shared" si="39"/>
        <v>0</v>
      </c>
      <c r="AE129" s="146">
        <f t="shared" si="39"/>
        <v>0</v>
      </c>
      <c r="AF129" s="146">
        <f t="shared" si="39"/>
        <v>0</v>
      </c>
      <c r="AG129" s="146">
        <f t="shared" si="39"/>
        <v>0</v>
      </c>
      <c r="AH129" s="146">
        <f t="shared" si="39"/>
        <v>0</v>
      </c>
      <c r="AI129" s="146">
        <f t="shared" ref="AI129:AN129" si="40">SUM(AI126:AI128)</f>
        <v>0</v>
      </c>
      <c r="AJ129" s="146">
        <f t="shared" si="40"/>
        <v>0</v>
      </c>
      <c r="AK129" s="146">
        <f t="shared" si="40"/>
        <v>0</v>
      </c>
      <c r="AL129" s="146">
        <f t="shared" si="40"/>
        <v>0</v>
      </c>
      <c r="AM129" s="146">
        <f t="shared" si="40"/>
        <v>0</v>
      </c>
      <c r="AN129" s="146">
        <f t="shared" si="40"/>
        <v>0</v>
      </c>
      <c r="AP129" s="146">
        <f>SUM(AP126:AP128)</f>
        <v>0</v>
      </c>
    </row>
    <row r="130" spans="2:42" ht="15.75" thickTop="1" x14ac:dyDescent="0.25"/>
    <row r="132" spans="2:42" ht="18.75" x14ac:dyDescent="0.3">
      <c r="B132" s="282" t="s">
        <v>185</v>
      </c>
      <c r="C132" s="250"/>
      <c r="D132" s="250"/>
      <c r="E132" s="250"/>
      <c r="F132" s="250"/>
      <c r="G132" s="250"/>
      <c r="H132" s="250"/>
      <c r="I132" s="250"/>
      <c r="J132" s="250"/>
    </row>
    <row r="133" spans="2:42" x14ac:dyDescent="0.25">
      <c r="B133" s="203" t="s">
        <v>160</v>
      </c>
      <c r="C133" s="206">
        <v>1</v>
      </c>
      <c r="D133" s="206">
        <v>2</v>
      </c>
      <c r="E133" s="206">
        <v>3</v>
      </c>
      <c r="F133" s="206">
        <v>4</v>
      </c>
      <c r="G133" s="206">
        <v>5</v>
      </c>
      <c r="H133" s="206">
        <v>6</v>
      </c>
      <c r="I133" s="206">
        <v>7</v>
      </c>
      <c r="J133" s="206">
        <v>8</v>
      </c>
      <c r="K133" s="207">
        <v>9</v>
      </c>
      <c r="L133" s="207">
        <v>10</v>
      </c>
      <c r="M133" s="207">
        <v>11</v>
      </c>
      <c r="N133" s="207">
        <v>12</v>
      </c>
      <c r="O133" s="207">
        <v>13</v>
      </c>
      <c r="P133" s="207">
        <v>14</v>
      </c>
      <c r="Q133" s="207">
        <v>15</v>
      </c>
      <c r="R133" s="207">
        <v>16</v>
      </c>
      <c r="S133" s="207">
        <v>17</v>
      </c>
      <c r="T133" s="207">
        <v>18</v>
      </c>
      <c r="U133" s="207">
        <v>19</v>
      </c>
      <c r="V133" s="207">
        <v>20</v>
      </c>
      <c r="W133" s="207">
        <v>21</v>
      </c>
      <c r="X133" s="207">
        <v>22</v>
      </c>
      <c r="Y133" s="207">
        <v>23</v>
      </c>
      <c r="Z133" s="207">
        <v>24</v>
      </c>
      <c r="AA133" s="207">
        <v>25</v>
      </c>
      <c r="AB133" s="207">
        <v>26</v>
      </c>
      <c r="AC133" s="207">
        <v>27</v>
      </c>
      <c r="AD133" s="207">
        <v>28</v>
      </c>
      <c r="AE133" s="207">
        <v>29</v>
      </c>
      <c r="AF133" s="207">
        <v>30</v>
      </c>
      <c r="AG133" s="207">
        <v>31</v>
      </c>
      <c r="AH133" s="207">
        <v>32</v>
      </c>
      <c r="AI133" s="207">
        <v>33</v>
      </c>
      <c r="AJ133" s="207">
        <v>34</v>
      </c>
      <c r="AK133" s="207">
        <v>35</v>
      </c>
      <c r="AL133" s="207">
        <v>36</v>
      </c>
      <c r="AM133" s="207">
        <v>37</v>
      </c>
      <c r="AN133" s="207">
        <v>38</v>
      </c>
      <c r="AP133" s="207" t="s">
        <v>110</v>
      </c>
    </row>
    <row r="134" spans="2:42" x14ac:dyDescent="0.25">
      <c r="B134" s="208" t="s">
        <v>161</v>
      </c>
      <c r="C134" s="150">
        <f>SUMIFS(DATA!$J$9:$J$9,DATA!$D$9:$D$9,B134,DATA!$B$9:$B$9,$C$125,DATA!$I$9:$I$9,$B$124)/1000</f>
        <v>0</v>
      </c>
      <c r="D134" s="150">
        <f>SUMIFS(DATA!$J$9:$J$9,DATA!$D$9:$D$9,B134,DATA!$B$9:$B$9,$D$108,DATA!$I$9:$I$9,$B$107)/1000</f>
        <v>0</v>
      </c>
      <c r="E134" s="150">
        <f>SUMIFS(DATA!$J$9:$J$9,DATA!$D$9:$D$9,B134,DATA!$B$9:$B$9,$E$108,DATA!$I$9:$I$9,$B$107)/1000</f>
        <v>0</v>
      </c>
      <c r="F134" s="150">
        <f>SUMIFS(DATA!$J$9:$J$9,DATA!$D$9:$D$9,B134,DATA!$B$9:$B$9,$F$108,DATA!$I$9:$I$9,$B$107)/1000</f>
        <v>0</v>
      </c>
      <c r="G134" s="150">
        <f>SUMIFS(DATA!$J$9:$J$9,DATA!$D$9:$D$9,B134,DATA!$B$9:$B$9,$G$108,DATA!$I$9:$I$9,$B$107)/1000</f>
        <v>0</v>
      </c>
      <c r="H134" s="150">
        <f>SUMIFS(DATA!$J$9:$J$9,DATA!$D$9:$D$9,B134,DATA!$B$9:$B$9,$H$108,DATA!$I$9:$I$9,$B$107)/1000</f>
        <v>0</v>
      </c>
      <c r="I134" s="150">
        <f>SUMIFS(DATA!$J$9:$J$9,DATA!$D$9:$D$9,B134,DATA!$B$9:$B$9,$I$108,DATA!$I$9:$I$9,$B$107)/1000</f>
        <v>0</v>
      </c>
      <c r="J134" s="150">
        <f>SUMIFS(DATA!$J$9:$J$9,DATA!$D$9:$D$9,B134,DATA!$B$9:$B$9,$J$108,DATA!$I$9:$I$9,$B$107)/1000</f>
        <v>0</v>
      </c>
      <c r="K134" s="150">
        <f>SUMIFS(DATA!$J$9:$J$9,DATA!$D$9:$D$9,B134,DATA!$B$9:$B$9,$K$108,DATA!$I$9:$I$9,$B$107)/1000</f>
        <v>0</v>
      </c>
      <c r="L134" s="150">
        <f>SUMIFS(DATA!$J$9:$J$9,DATA!$D$9:$D$9,B134,DATA!$B$9:$B$9,$L$108,DATA!$I$9:$I$9,$B$107)/1000</f>
        <v>0</v>
      </c>
      <c r="M134" s="150">
        <f>SUMIFS(DATA!$J$9:$J$9,DATA!$D$9:$D$9,B134,DATA!$B$9:$B$9,$M$108,DATA!$I$9:$I$9,$B$107)/1000</f>
        <v>0</v>
      </c>
      <c r="N134" s="150">
        <f>SUMIFS(DATA!$J$9:$J$9,DATA!$D$9:$D$9,B134,DATA!$B$9:$B$9,$N$108,DATA!$I$9:$I$9,$B$107)/1000</f>
        <v>0</v>
      </c>
      <c r="O134" s="150">
        <f>SUMIFS(DATA!$J$9:$J$9,DATA!$D$9:$D$9,B134,DATA!$B$9:$B$9,$O$108,DATA!$I$9:$I$9,$B$107)/1000</f>
        <v>0</v>
      </c>
      <c r="P134" s="150">
        <f>SUMIFS(DATA!$J$9:$J$9,DATA!$D$9:$D$9,B134,DATA!$B$9:$B$9,$P$108,DATA!$I$9:$I$9,$B$107)/1000</f>
        <v>0</v>
      </c>
      <c r="Q134" s="150">
        <f>SUMIFS(DATA!$J$9:$J$9,DATA!$D$9:$D$9,B134,DATA!$B$9:$B$9,$Q$108,DATA!$I$9:$I$9,$B$107)/1000</f>
        <v>0</v>
      </c>
      <c r="R134" s="150">
        <f>SUMIFS(DATA!$J$9:$J$9,DATA!$D$9:$D$9,B134,DATA!$B$9:$B$9,$R$108,DATA!$I$9:$I$9,$B$107)/1000</f>
        <v>0</v>
      </c>
      <c r="S134" s="150">
        <f>SUMIFS(DATA!$J$9:$J$9,DATA!$D$9:$D$9,B134,DATA!$B$9:$B$9,$S$108,DATA!$I$9:$I$9,$B$107)/1000</f>
        <v>0</v>
      </c>
      <c r="T134" s="150">
        <f>SUMIFS(DATA!$J$9:$J$9,DATA!$D$9:$D$9,B134,DATA!$B$9:$B$9,$T$108,DATA!$I$9:$I$9,$B$107)/1000</f>
        <v>0</v>
      </c>
      <c r="U134" s="150">
        <f>SUMIFS(DATA!$J$9:$J$9,DATA!$D$9:$D$9,B134,DATA!$B$9:$B$9,$U$108,DATA!$I$9:$I$9,$B$107)/1000</f>
        <v>0</v>
      </c>
      <c r="V134" s="150">
        <f>SUMIFS(DATA!$J$9:$J$9,DATA!$D$9:$D$9,B134,DATA!$B$9:$B$9,$V$108,DATA!$I$9:$I$9,$B$107)/1000</f>
        <v>0</v>
      </c>
      <c r="W134" s="150">
        <f>SUMIFS(DATA!$J$9:$J$9,DATA!$D$9:$D$9,B134,DATA!$B$9:$B$9,$W$108,DATA!$I$9:$I$9,$B$107)/1000</f>
        <v>0</v>
      </c>
      <c r="X134" s="150">
        <f>SUMIFS(DATA!$J$9:$J$9,DATA!$D$9:$D$9,B134,DATA!$B$9:$B$9,$X$108,DATA!$I$9:$I$9,$B$107)/1000</f>
        <v>0</v>
      </c>
      <c r="Y134" s="150">
        <f>SUMIFS(DATA!$J$9:$J$9,DATA!$D$9:$D$9,B134,DATA!$B$9:$B$9,$Y$108,DATA!$I$9:$I$9,$B$107)/1000</f>
        <v>0</v>
      </c>
      <c r="Z134" s="150">
        <f>SUMIFS(DATA!$J$9:$J$9,DATA!$D$9:$D$9,B134,DATA!$B$9:$B$9,$Z$108,DATA!$I$9:$I$9,$B$107)/1000</f>
        <v>0</v>
      </c>
      <c r="AA134" s="150">
        <f>SUMIFS(DATA!$J$9:$J$9,DATA!$D$9:$D$9,B134,DATA!$B$9:$B$9,$AA$108,DATA!$I$9:$I$9,$B$107)/1000</f>
        <v>0</v>
      </c>
      <c r="AB134" s="150">
        <f>SUMIFS(DATA!$J$9:$J$9,DATA!$D$9:$D$9,B134,DATA!$B$9:$B$9,$AB$108,DATA!$I$9:$I$9,$B$107)/1000</f>
        <v>0</v>
      </c>
      <c r="AC134" s="150">
        <f>SUMIFS(DATA!$J$9:$J$9,DATA!$D$9:$D$9,B134,DATA!$B$9:$B$9,$AC$108,DATA!$I$9:$I$9,$B$107)/1000</f>
        <v>0</v>
      </c>
      <c r="AD134" s="150">
        <f>SUMIFS(DATA!$J$9:$J$9,DATA!$D$9:$D$9,B134,DATA!$B$9:$B$9,$AD$108,DATA!$I$9:$I$9,$B$107)/1000</f>
        <v>0</v>
      </c>
      <c r="AE134" s="150">
        <f>SUMIFS(DATA!$J$9:$J$9,DATA!$D$9:$D$9,B134,DATA!$B$9:$B$9,$AE$133,DATA!$I$9:$I$9,$B$132)/1000</f>
        <v>0</v>
      </c>
      <c r="AF134" s="150">
        <f>SUMIFS(DATA!$J$9:$J$9,DATA!$D$9:$D$9,B134,DATA!$B$9:$B$9,$AF$133,DATA!$I$9:$I$9,$B$132)/1000</f>
        <v>0</v>
      </c>
      <c r="AG134" s="150">
        <f>SUMIFS(DATA!$J$9:$J$9,DATA!$D$9:$D$9,B134,DATA!$B$9:$B$9,$AG$133,DATA!$I$9:$I$9,$B$132)/1000</f>
        <v>0</v>
      </c>
      <c r="AH134" s="150">
        <f>SUMIFS(DATA!$J$9:$J$9,DATA!$D$9:$D$9,B134,DATA!$B$9:$B$9,$AH$133,DATA!$I$9:$I$9,$B$132)/1000</f>
        <v>0</v>
      </c>
      <c r="AI134" s="150">
        <f>SUMIFS(DATA!$J$9:$J$9,DATA!$D$9:$D$9,B134,DATA!$B$9:$B$9,$AI$133,DATA!$I$9:$I$9,$B$132)/1000</f>
        <v>0</v>
      </c>
      <c r="AJ134" s="150">
        <f>SUMIFS(DATA!$J$9:$J$9,DATA!$D$9:$D$9,B134,DATA!$B$9:$B$9,$AJ$133,DATA!$I$9:$I$9,$B$132)/1000</f>
        <v>0</v>
      </c>
      <c r="AK134" s="150">
        <f>SUMIFS(DATA!$J$9:$J$9,DATA!$D$9:$D$9,B134,DATA!$B$9:$B$9,$AK$133,DATA!$I$9:$I$9,$B$132)/1000</f>
        <v>0</v>
      </c>
      <c r="AL134" s="150">
        <f>SUMIFS(DATA!$J$9:$J$9,DATA!$D$9:$D$9,B134,DATA!$B$9:$B$9,$AL$133,DATA!$I$9:$I$9,$B$132)/1000</f>
        <v>0</v>
      </c>
      <c r="AM134" s="150">
        <f>SUMIFS(DATA!$J$9:$J$9,DATA!$D$9:$D$9,B134,DATA!$B$9:$B$9,$AM$133,DATA!$I$9:$I$9,$B$132)/1000</f>
        <v>0</v>
      </c>
      <c r="AN134" s="150">
        <f>SUMIFS(DATA!$J$9:$J$9,DATA!$D$9:$D$9,B134,DATA!$B$9:$B$9,$AN$133,DATA!$I$9:$I$9,$B$132)/1000</f>
        <v>0</v>
      </c>
      <c r="AP134" s="150">
        <f>SUM(C134:AO134)</f>
        <v>0</v>
      </c>
    </row>
    <row r="135" spans="2:42" x14ac:dyDescent="0.25">
      <c r="B135" s="208"/>
      <c r="C135" s="150">
        <f>SUMIFS(DATA!$J$9:$J$9,DATA!$D$9:$D$9,B135,DATA!$B$9:$B$9,$C$125,DATA!$I$9:$I$9,$B$124)/1000</f>
        <v>0</v>
      </c>
      <c r="D135" s="150">
        <f>SUMIFS(DATA!$J$9:$J$9,DATA!$D$9:$D$9,B135,DATA!$B$9:$B$9,$D$108,DATA!$I$9:$I$9,$B$107)/1000</f>
        <v>0</v>
      </c>
      <c r="E135" s="150">
        <f>SUMIFS(DATA!$J$9:$J$9,DATA!$D$9:$D$9,B135,DATA!$B$9:$B$9,$E$108,DATA!$I$9:$I$9,$B$107)/1000</f>
        <v>0</v>
      </c>
      <c r="F135" s="150">
        <f>SUMIFS(DATA!$J$9:$J$9,DATA!$D$9:$D$9,B135,DATA!$B$9:$B$9,$F$108,DATA!$I$9:$I$9,$B$107)/1000</f>
        <v>0</v>
      </c>
      <c r="G135" s="150">
        <f>SUMIFS(DATA!$J$9:$J$9,DATA!$D$9:$D$9,B135,DATA!$B$9:$B$9,$G$108,DATA!$I$9:$I$9,$B$107)/1000</f>
        <v>0</v>
      </c>
      <c r="H135" s="150">
        <f>SUMIFS(DATA!$J$9:$J$9,DATA!$D$9:$D$9,B135,DATA!$B$9:$B$9,$H$108,DATA!$I$9:$I$9,$B$107)/1000</f>
        <v>0</v>
      </c>
      <c r="I135" s="150">
        <f>SUMIFS(DATA!$J$9:$J$9,DATA!$D$9:$D$9,B135,DATA!$B$9:$B$9,$I$108,DATA!$I$9:$I$9,$B$107)/1000</f>
        <v>0</v>
      </c>
      <c r="J135" s="150">
        <f>SUMIFS(DATA!$J$9:$J$9,DATA!$D$9:$D$9,B135,DATA!$B$9:$B$9,$J$108,DATA!$I$9:$I$9,$B$107)/1000</f>
        <v>0</v>
      </c>
      <c r="K135" s="150">
        <f>SUMIFS(DATA!$J$9:$J$9,DATA!$D$9:$D$9,B135,DATA!$B$9:$B$9,$K$108,DATA!$I$9:$I$9,$B$107)/1000</f>
        <v>0</v>
      </c>
      <c r="L135" s="150">
        <f>SUMIFS(DATA!$J$9:$J$9,DATA!$D$9:$D$9,B135,DATA!$B$9:$B$9,$L$108,DATA!$I$9:$I$9,$B$107)/1000</f>
        <v>0</v>
      </c>
      <c r="M135" s="150">
        <f>SUMIFS(DATA!$J$9:$J$9,DATA!$D$9:$D$9,B135,DATA!$B$9:$B$9,$M$108,DATA!$I$9:$I$9,$B$107)/1000</f>
        <v>0</v>
      </c>
      <c r="N135" s="150">
        <f>SUMIFS(DATA!$J$9:$J$9,DATA!$D$9:$D$9,B135,DATA!$B$9:$B$9,$N$108,DATA!$I$9:$I$9,$B$107)/1000</f>
        <v>0</v>
      </c>
      <c r="O135" s="150">
        <f>SUMIFS(DATA!$J$9:$J$9,DATA!$D$9:$D$9,B135,DATA!$B$9:$B$9,$O$108,DATA!$I$9:$I$9,$B$107)/1000</f>
        <v>0</v>
      </c>
      <c r="P135" s="150">
        <f>SUMIFS(DATA!$J$9:$J$9,DATA!$D$9:$D$9,B135,DATA!$B$9:$B$9,$P$108,DATA!$I$9:$I$9,$B$107)/1000</f>
        <v>0</v>
      </c>
      <c r="Q135" s="150">
        <f>SUMIFS(DATA!$J$9:$J$9,DATA!$D$9:$D$9,B135,DATA!$B$9:$B$9,$Q$108,DATA!$I$9:$I$9,$B$107)/1000</f>
        <v>0</v>
      </c>
      <c r="R135" s="150">
        <f>SUMIFS(DATA!$J$9:$J$9,DATA!$D$9:$D$9,B135,DATA!$B$9:$B$9,$R$108,DATA!$I$9:$I$9,$B$107)/1000</f>
        <v>0</v>
      </c>
      <c r="S135" s="150">
        <f>SUMIFS(DATA!$J$9:$J$9,DATA!$D$9:$D$9,B135,DATA!$B$9:$B$9,$S$108,DATA!$I$9:$I$9,$B$107)/1000</f>
        <v>0</v>
      </c>
      <c r="T135" s="150">
        <f>SUMIFS(DATA!$J$9:$J$9,DATA!$D$9:$D$9,B135,DATA!$B$9:$B$9,$T$108,DATA!$I$9:$I$9,$B$107)/1000</f>
        <v>0</v>
      </c>
      <c r="U135" s="150">
        <f>SUMIFS(DATA!$J$9:$J$9,DATA!$D$9:$D$9,B135,DATA!$B$9:$B$9,$U$108,DATA!$I$9:$I$9,$B$107)/1000</f>
        <v>0</v>
      </c>
      <c r="V135" s="150">
        <f>SUMIFS(DATA!$J$9:$J$9,DATA!$D$9:$D$9,B135,DATA!$B$9:$B$9,$V$108,DATA!$I$9:$I$9,$B$107)/1000</f>
        <v>0</v>
      </c>
      <c r="W135" s="150">
        <f>SUMIFS(DATA!$J$9:$J$9,DATA!$D$9:$D$9,B135,DATA!$B$9:$B$9,$W$108,DATA!$I$9:$I$9,$B$107)/1000</f>
        <v>0</v>
      </c>
      <c r="X135" s="150">
        <f>SUMIFS(DATA!$J$9:$J$9,DATA!$D$9:$D$9,B135,DATA!$B$9:$B$9,$X$108,DATA!$I$9:$I$9,$B$107)/1000</f>
        <v>0</v>
      </c>
      <c r="Y135" s="150">
        <f>SUMIFS(DATA!$J$9:$J$9,DATA!$D$9:$D$9,B135,DATA!$B$9:$B$9,$Y$108,DATA!$I$9:$I$9,$B$107)/1000</f>
        <v>0</v>
      </c>
      <c r="Z135" s="150">
        <f>SUMIFS(DATA!$J$9:$J$9,DATA!$D$9:$D$9,B135,DATA!$B$9:$B$9,$Z$108,DATA!$I$9:$I$9,$B$107)/1000</f>
        <v>0</v>
      </c>
      <c r="AA135" s="150">
        <f>SUMIFS(DATA!$J$9:$J$9,DATA!$D$9:$D$9,B135,DATA!$B$9:$B$9,$AA$108,DATA!$I$9:$I$9,$B$107)/1000</f>
        <v>0</v>
      </c>
      <c r="AB135" s="150">
        <f>SUMIFS(DATA!$J$9:$J$9,DATA!$D$9:$D$9,B135,DATA!$B$9:$B$9,$AB$108,DATA!$I$9:$I$9,$B$107)/1000</f>
        <v>0</v>
      </c>
      <c r="AC135" s="150">
        <f>SUMIFS(DATA!$J$9:$J$9,DATA!$D$9:$D$9,B135,DATA!$B$9:$B$9,$AC$108,DATA!$I$9:$I$9,$B$107)/1000</f>
        <v>0</v>
      </c>
      <c r="AD135" s="150">
        <f>SUMIFS(DATA!$J$9:$J$9,DATA!$D$9:$D$9,B135,DATA!$B$9:$B$9,$AD$108,DATA!$I$9:$I$9,$B$107)/1000</f>
        <v>0</v>
      </c>
      <c r="AE135" s="150">
        <f>SUMIFS(DATA!$J$9:$J$9,DATA!$D$9:$D$9,AD135,DATA!$B$9:$B$9,$C$125,DATA!$I$9:$I$9,$B$124)/1000</f>
        <v>0</v>
      </c>
      <c r="AF135" s="150">
        <f>SUMIFS(DATA!$J$9:$J$9,DATA!$D$9:$D$9,AE135,DATA!$B$9:$B$9,$C$125,DATA!$I$9:$I$9,$B$124)/1000</f>
        <v>0</v>
      </c>
      <c r="AG135" s="150">
        <f>SUMIFS(DATA!$J$9:$J$9,DATA!$D$9:$D$9,B135,DATA!$B$9:$B$9,$AG$133,DATA!$I$9:$I$9,$B$132)/1000</f>
        <v>0</v>
      </c>
      <c r="AH135" s="150">
        <f>SUMIFS(DATA!$J$9:$J$9,DATA!$D$9:$D$9,B135,DATA!$B$9:$B$9,$AH$133,DATA!$I$9:$I$9,$B$132)/1000</f>
        <v>0</v>
      </c>
      <c r="AI135" s="150">
        <f>SUMIFS(DATA!$J$9:$J$9,DATA!$D$9:$D$9,B135,DATA!$B$9:$B$9,$AI$133,DATA!$I$9:$I$9,$B$132)/1000</f>
        <v>0</v>
      </c>
      <c r="AJ135" s="150">
        <f>SUMIFS(DATA!$J$9:$J$9,DATA!$D$9:$D$9,B135,DATA!$B$9:$B$9,$AJ$133,DATA!$I$9:$I$9,$B$132)/1000</f>
        <v>0</v>
      </c>
      <c r="AK135" s="150">
        <f>SUMIFS(DATA!$J$9:$J$9,DATA!$D$9:$D$9,B135,DATA!$B$9:$B$9,$AK$133,DATA!$I$9:$I$9,$B$132)/1000</f>
        <v>0</v>
      </c>
      <c r="AL135" s="150">
        <f>SUMIFS(DATA!$J$9:$J$9,DATA!$D$9:$D$9,B135,DATA!$B$9:$B$9,$AL$133,DATA!$I$9:$I$9,$B$132)/1000</f>
        <v>0</v>
      </c>
      <c r="AM135" s="150">
        <f>SUMIFS(DATA!$J$9:$J$9,DATA!$D$9:$D$9,B135,DATA!$B$9:$B$9,$AM$133,DATA!$I$9:$I$9,$B$132)/1000</f>
        <v>0</v>
      </c>
      <c r="AN135" s="150">
        <f>SUMIFS(DATA!$J$9:$J$9,DATA!$D$9:$D$9,B135,DATA!$B$9:$B$9,$AN$133,DATA!$I$9:$I$9,$B$132)/1000</f>
        <v>0</v>
      </c>
      <c r="AP135" s="150">
        <f>SUM(C135:AO135)</f>
        <v>0</v>
      </c>
    </row>
    <row r="136" spans="2:42" x14ac:dyDescent="0.25">
      <c r="B136" s="208"/>
      <c r="C136" s="150">
        <f>SUMIFS(DATA!$J$9:$J$9,DATA!$D$9:$D$9,B136,DATA!$B$9:$B$9,$C$125,DATA!$I$9:$I$9,$B$124)/1000</f>
        <v>0</v>
      </c>
      <c r="D136" s="150">
        <f>SUMIFS(DATA!$J$9:$J$9,DATA!$D$9:$D$9,B136,DATA!$B$9:$B$9,$D$108,DATA!$I$9:$I$9,$B$107)/1000</f>
        <v>0</v>
      </c>
      <c r="E136" s="150">
        <f>SUMIFS(DATA!$J$9:$J$9,DATA!$D$9:$D$9,B136,DATA!$B$9:$B$9,$E$108,DATA!$I$9:$I$9,$B$107)/1000</f>
        <v>0</v>
      </c>
      <c r="F136" s="150">
        <f>SUMIFS(DATA!$J$9:$J$9,DATA!$D$9:$D$9,B136,DATA!$B$9:$B$9,$F$108,DATA!$I$9:$I$9,$B$107)/1000</f>
        <v>0</v>
      </c>
      <c r="G136" s="150">
        <f>SUMIFS(DATA!$J$9:$J$9,DATA!$D$9:$D$9,B136,DATA!$B$9:$B$9,$G$108,DATA!$I$9:$I$9,$B$107)/1000</f>
        <v>0</v>
      </c>
      <c r="H136" s="150">
        <f>SUMIFS(DATA!$J$9:$J$9,DATA!$D$9:$D$9,B136,DATA!$B$9:$B$9,$H$108,DATA!$I$9:$I$9,$B$107)/1000</f>
        <v>0</v>
      </c>
      <c r="I136" s="150">
        <f>SUMIFS(DATA!$J$9:$J$9,DATA!$D$9:$D$9,B136,DATA!$B$9:$B$9,$I$108,DATA!$I$9:$I$9,$B$107)/1000</f>
        <v>0</v>
      </c>
      <c r="J136" s="150">
        <f>SUMIFS(DATA!$J$9:$J$9,DATA!$D$9:$D$9,B136,DATA!$B$9:$B$9,$J$108,DATA!$I$9:$I$9,$B$107)/1000</f>
        <v>0</v>
      </c>
      <c r="K136" s="150">
        <f>SUMIFS(DATA!$J$9:$J$9,DATA!$D$9:$D$9,B136,DATA!$B$9:$B$9,$K$108,DATA!$I$9:$I$9,$B$107)/1000</f>
        <v>0</v>
      </c>
      <c r="L136" s="150">
        <f>SUMIFS(DATA!$J$9:$J$9,DATA!$D$9:$D$9,B136,DATA!$B$9:$B$9,$L$108,DATA!$I$9:$I$9,$B$107)/1000</f>
        <v>0</v>
      </c>
      <c r="M136" s="150">
        <f>SUMIFS(DATA!$J$9:$J$9,DATA!$D$9:$D$9,B136,DATA!$B$9:$B$9,$M$108,DATA!$I$9:$I$9,$B$107)/1000</f>
        <v>0</v>
      </c>
      <c r="N136" s="150">
        <f>SUMIFS(DATA!$J$9:$J$9,DATA!$D$9:$D$9,B136,DATA!$B$9:$B$9,$N$108,DATA!$I$9:$I$9,$B$107)/1000</f>
        <v>0</v>
      </c>
      <c r="O136" s="150">
        <f>SUMIFS(DATA!$J$9:$J$9,DATA!$D$9:$D$9,B136,DATA!$B$9:$B$9,$O$108,DATA!$I$9:$I$9,$B$107)/1000</f>
        <v>0</v>
      </c>
      <c r="P136" s="150">
        <f>SUMIFS(DATA!$J$9:$J$9,DATA!$D$9:$D$9,B136,DATA!$B$9:$B$9,$P$108,DATA!$I$9:$I$9,$B$107)/1000</f>
        <v>0</v>
      </c>
      <c r="Q136" s="150">
        <f>SUMIFS(DATA!$J$9:$J$9,DATA!$D$9:$D$9,B136,DATA!$B$9:$B$9,$Q$108,DATA!$I$9:$I$9,$B$107)/1000</f>
        <v>0</v>
      </c>
      <c r="R136" s="150">
        <f>SUMIFS(DATA!$J$9:$J$9,DATA!$D$9:$D$9,B136,DATA!$B$9:$B$9,$R$108,DATA!$I$9:$I$9,$B$107)/1000</f>
        <v>0</v>
      </c>
      <c r="S136" s="150">
        <f>SUMIFS(DATA!$J$9:$J$9,DATA!$D$9:$D$9,B136,DATA!$B$9:$B$9,$S$108,DATA!$I$9:$I$9,$B$107)/1000</f>
        <v>0</v>
      </c>
      <c r="T136" s="150">
        <f>SUMIFS(DATA!$J$9:$J$9,DATA!$D$9:$D$9,B136,DATA!$B$9:$B$9,$T$108,DATA!$I$9:$I$9,$B$107)/1000</f>
        <v>0</v>
      </c>
      <c r="U136" s="150">
        <f>SUMIFS(DATA!$J$9:$J$9,DATA!$D$9:$D$9,B136,DATA!$B$9:$B$9,$U$108,DATA!$I$9:$I$9,$B$107)/1000</f>
        <v>0</v>
      </c>
      <c r="V136" s="150">
        <f>SUMIFS(DATA!$J$9:$J$9,DATA!$D$9:$D$9,B136,DATA!$B$9:$B$9,$V$108,DATA!$I$9:$I$9,$B$107)/1000</f>
        <v>0</v>
      </c>
      <c r="W136" s="150">
        <f>SUMIFS(DATA!$J$9:$J$9,DATA!$D$9:$D$9,B136,DATA!$B$9:$B$9,$W$108,DATA!$I$9:$I$9,$B$107)/1000</f>
        <v>0</v>
      </c>
      <c r="X136" s="150">
        <f>SUMIFS(DATA!$J$9:$J$9,DATA!$D$9:$D$9,B136,DATA!$B$9:$B$9,$X$108,DATA!$I$9:$I$9,$B$107)/1000</f>
        <v>0</v>
      </c>
      <c r="Y136" s="150">
        <f>SUMIFS(DATA!$J$9:$J$9,DATA!$D$9:$D$9,B136,DATA!$B$9:$B$9,$Y$108,DATA!$I$9:$I$9,$B$107)/1000</f>
        <v>0</v>
      </c>
      <c r="Z136" s="150">
        <f>SUMIFS(DATA!$J$9:$J$9,DATA!$D$9:$D$9,B136,DATA!$B$9:$B$9,$Z$108,DATA!$I$9:$I$9,$B$107)/1000</f>
        <v>0</v>
      </c>
      <c r="AA136" s="150">
        <f>SUMIFS(DATA!$J$9:$J$9,DATA!$D$9:$D$9,B136,DATA!$B$9:$B$9,$AA$108,DATA!$I$9:$I$9,$B$107)/1000</f>
        <v>0</v>
      </c>
      <c r="AB136" s="150">
        <f>SUMIFS(DATA!$J$9:$J$9,DATA!$D$9:$D$9,B136,DATA!$B$9:$B$9,$AB$108,DATA!$I$9:$I$9,$B$107)/1000</f>
        <v>0</v>
      </c>
      <c r="AC136" s="150">
        <f>SUMIFS(DATA!$J$9:$J$9,DATA!$D$9:$D$9,B136,DATA!$B$9:$B$9,$AC$108,DATA!$I$9:$I$9,$B$107)/1000</f>
        <v>0</v>
      </c>
      <c r="AD136" s="150">
        <f>SUMIFS(DATA!$J$9:$J$9,DATA!$D$9:$D$9,B136,DATA!$B$9:$B$9,$AD$108,DATA!$I$9:$I$9,$B$107)/1000</f>
        <v>0</v>
      </c>
      <c r="AE136" s="150">
        <f>SUMIFS(DATA!$J$9:$J$9,DATA!$D$9:$D$9,AD136,DATA!$B$9:$B$9,$C$125,DATA!$I$9:$I$9,$B$124)/1000</f>
        <v>0</v>
      </c>
      <c r="AF136" s="150">
        <f>SUMIFS(DATA!$J$9:$J$9,DATA!$D$9:$D$9,AE136,DATA!$B$9:$B$9,$C$125,DATA!$I$9:$I$9,$B$124)/1000</f>
        <v>0</v>
      </c>
      <c r="AG136" s="150">
        <f>SUMIFS(DATA!$J$9:$J$9,DATA!$D$9:$D$9,B136,DATA!$B$9:$B$9,$AG$133,DATA!$I$9:$I$9,$B$132)/1000</f>
        <v>0</v>
      </c>
      <c r="AH136" s="150">
        <f>SUMIFS(DATA!$J$9:$J$9,DATA!$D$9:$D$9,B136,DATA!$B$9:$B$9,$AH$133,DATA!$I$9:$I$9,$B$132)/1000</f>
        <v>0</v>
      </c>
      <c r="AI136" s="150">
        <f>SUMIFS(DATA!$J$9:$J$9,DATA!$D$9:$D$9,B136,DATA!$B$9:$B$9,$AI$133,DATA!$I$9:$I$9,$B$132)/1000</f>
        <v>0</v>
      </c>
      <c r="AJ136" s="150">
        <f>SUMIFS(DATA!$J$9:$J$9,DATA!$D$9:$D$9,B136,DATA!$B$9:$B$9,$AJ$133,DATA!$I$9:$I$9,$B$132)/1000</f>
        <v>0</v>
      </c>
      <c r="AK136" s="150">
        <f>SUMIFS(DATA!$J$9:$J$9,DATA!$D$9:$D$9,B136,DATA!$B$9:$B$9,$AK$133,DATA!$I$9:$I$9,$B$132)/1000</f>
        <v>0</v>
      </c>
      <c r="AL136" s="150">
        <f>SUMIFS(DATA!$J$9:$J$9,DATA!$D$9:$D$9,B136,DATA!$B$9:$B$9,$AL$133,DATA!$I$9:$I$9,$B$132)/1000</f>
        <v>0</v>
      </c>
      <c r="AM136" s="150">
        <f>SUMIFS(DATA!$J$9:$J$9,DATA!$D$9:$D$9,B136,DATA!$B$9:$B$9,$AM$133,DATA!$I$9:$I$9,$B$132)/1000</f>
        <v>0</v>
      </c>
      <c r="AN136" s="150">
        <f>SUMIFS(DATA!$J$9:$J$9,DATA!$D$9:$D$9,B136,DATA!$B$9:$B$9,$AN$133,DATA!$I$9:$I$9,$B$132)/1000</f>
        <v>0</v>
      </c>
      <c r="AP136" s="150">
        <f>SUM(C136:AO136)</f>
        <v>0</v>
      </c>
    </row>
    <row r="137" spans="2:42" ht="15.75" thickBot="1" x14ac:dyDescent="0.3">
      <c r="B137" s="145" t="s">
        <v>110</v>
      </c>
      <c r="C137" s="146">
        <f t="shared" ref="C137:AH137" si="41">SUM(C134:C136)</f>
        <v>0</v>
      </c>
      <c r="D137" s="146">
        <f t="shared" si="41"/>
        <v>0</v>
      </c>
      <c r="E137" s="146">
        <f t="shared" si="41"/>
        <v>0</v>
      </c>
      <c r="F137" s="146">
        <f t="shared" si="41"/>
        <v>0</v>
      </c>
      <c r="G137" s="146">
        <f t="shared" si="41"/>
        <v>0</v>
      </c>
      <c r="H137" s="146">
        <f t="shared" si="41"/>
        <v>0</v>
      </c>
      <c r="I137" s="146">
        <f t="shared" si="41"/>
        <v>0</v>
      </c>
      <c r="J137" s="146">
        <f t="shared" si="41"/>
        <v>0</v>
      </c>
      <c r="K137" s="146">
        <f t="shared" si="41"/>
        <v>0</v>
      </c>
      <c r="L137" s="146">
        <f t="shared" si="41"/>
        <v>0</v>
      </c>
      <c r="M137" s="146">
        <f t="shared" si="41"/>
        <v>0</v>
      </c>
      <c r="N137" s="146">
        <f t="shared" si="41"/>
        <v>0</v>
      </c>
      <c r="O137" s="146">
        <f t="shared" si="41"/>
        <v>0</v>
      </c>
      <c r="P137" s="146">
        <f t="shared" si="41"/>
        <v>0</v>
      </c>
      <c r="Q137" s="146">
        <f t="shared" si="41"/>
        <v>0</v>
      </c>
      <c r="R137" s="146">
        <f t="shared" si="41"/>
        <v>0</v>
      </c>
      <c r="S137" s="146">
        <f t="shared" si="41"/>
        <v>0</v>
      </c>
      <c r="T137" s="146">
        <f t="shared" si="41"/>
        <v>0</v>
      </c>
      <c r="U137" s="146">
        <f t="shared" si="41"/>
        <v>0</v>
      </c>
      <c r="V137" s="146">
        <f t="shared" si="41"/>
        <v>0</v>
      </c>
      <c r="W137" s="146">
        <f t="shared" si="41"/>
        <v>0</v>
      </c>
      <c r="X137" s="146">
        <f t="shared" si="41"/>
        <v>0</v>
      </c>
      <c r="Y137" s="146">
        <f t="shared" si="41"/>
        <v>0</v>
      </c>
      <c r="Z137" s="146">
        <f t="shared" si="41"/>
        <v>0</v>
      </c>
      <c r="AA137" s="146">
        <f t="shared" si="41"/>
        <v>0</v>
      </c>
      <c r="AB137" s="146">
        <f t="shared" si="41"/>
        <v>0</v>
      </c>
      <c r="AC137" s="146">
        <f t="shared" si="41"/>
        <v>0</v>
      </c>
      <c r="AD137" s="146">
        <f t="shared" si="41"/>
        <v>0</v>
      </c>
      <c r="AE137" s="146">
        <f t="shared" si="41"/>
        <v>0</v>
      </c>
      <c r="AF137" s="146">
        <f t="shared" si="41"/>
        <v>0</v>
      </c>
      <c r="AG137" s="146">
        <f t="shared" si="41"/>
        <v>0</v>
      </c>
      <c r="AH137" s="146">
        <f t="shared" si="41"/>
        <v>0</v>
      </c>
      <c r="AI137" s="146">
        <f t="shared" ref="AI137:AN137" si="42">SUM(AI134:AI136)</f>
        <v>0</v>
      </c>
      <c r="AJ137" s="146">
        <f t="shared" si="42"/>
        <v>0</v>
      </c>
      <c r="AK137" s="146">
        <f t="shared" si="42"/>
        <v>0</v>
      </c>
      <c r="AL137" s="146">
        <f t="shared" si="42"/>
        <v>0</v>
      </c>
      <c r="AM137" s="146">
        <f t="shared" si="42"/>
        <v>0</v>
      </c>
      <c r="AN137" s="146">
        <f t="shared" si="42"/>
        <v>0</v>
      </c>
      <c r="AP137" s="146">
        <f>SUM(AP134:AP136)</f>
        <v>0</v>
      </c>
    </row>
    <row r="138" spans="2:42" ht="15.75" thickTop="1" x14ac:dyDescent="0.25"/>
  </sheetData>
  <sortState ref="B42:AP62">
    <sortCondition descending="1" ref="AP42:AP62"/>
  </sortState>
  <mergeCells count="1">
    <mergeCell ref="B2:J2"/>
  </mergeCells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63"/>
  <sheetViews>
    <sheetView workbookViewId="0">
      <selection activeCell="O57" sqref="O57"/>
    </sheetView>
  </sheetViews>
  <sheetFormatPr baseColWidth="10" defaultRowHeight="15" x14ac:dyDescent="0.25"/>
  <cols>
    <col min="1" max="1" width="33.7109375" customWidth="1"/>
    <col min="2" max="2" width="6.28515625" customWidth="1"/>
    <col min="3" max="3" width="11.42578125" style="26"/>
    <col min="4" max="4" width="5.85546875" customWidth="1"/>
    <col min="5" max="5" width="11.42578125" style="26"/>
    <col min="6" max="6" width="5.85546875" customWidth="1"/>
    <col min="7" max="7" width="11.42578125" style="26"/>
    <col min="8" max="8" width="5.85546875" customWidth="1"/>
    <col min="9" max="9" width="11.42578125" style="26"/>
    <col min="10" max="10" width="5.85546875" customWidth="1"/>
    <col min="11" max="11" width="11.42578125" style="26"/>
    <col min="12" max="12" width="9.42578125" customWidth="1"/>
    <col min="13" max="17" width="8.28515625" customWidth="1"/>
  </cols>
  <sheetData>
    <row r="1" spans="1:17" x14ac:dyDescent="0.25">
      <c r="A1" s="24" t="s">
        <v>67</v>
      </c>
      <c r="B1" s="25">
        <v>1</v>
      </c>
      <c r="C1" s="29"/>
    </row>
    <row r="2" spans="1:17" ht="15.75" thickBot="1" x14ac:dyDescent="0.3">
      <c r="A2" s="24" t="s">
        <v>68</v>
      </c>
      <c r="B2" s="25">
        <v>55</v>
      </c>
      <c r="C2" s="30" t="s">
        <v>35</v>
      </c>
    </row>
    <row r="3" spans="1:17" x14ac:dyDescent="0.25">
      <c r="A3" s="390" t="s">
        <v>57</v>
      </c>
      <c r="B3" s="406" t="s">
        <v>64</v>
      </c>
      <c r="C3" s="376"/>
      <c r="D3" s="375" t="s">
        <v>60</v>
      </c>
      <c r="E3" s="376"/>
      <c r="F3" s="375" t="s">
        <v>61</v>
      </c>
      <c r="G3" s="376"/>
      <c r="H3" s="375" t="s">
        <v>59</v>
      </c>
      <c r="I3" s="376"/>
      <c r="J3" s="375" t="s">
        <v>62</v>
      </c>
      <c r="K3" s="380"/>
      <c r="L3" s="377" t="s">
        <v>6</v>
      </c>
      <c r="M3" s="379" t="s">
        <v>7</v>
      </c>
      <c r="N3" s="379"/>
      <c r="O3" s="379"/>
      <c r="P3" s="379"/>
      <c r="Q3" s="376"/>
    </row>
    <row r="4" spans="1:17" x14ac:dyDescent="0.25">
      <c r="A4" s="391"/>
      <c r="B4" s="50" t="s">
        <v>50</v>
      </c>
      <c r="C4" s="34" t="s">
        <v>51</v>
      </c>
      <c r="D4" s="33" t="s">
        <v>50</v>
      </c>
      <c r="E4" s="34" t="s">
        <v>51</v>
      </c>
      <c r="F4" s="33" t="s">
        <v>50</v>
      </c>
      <c r="G4" s="34" t="s">
        <v>51</v>
      </c>
      <c r="H4" s="33" t="s">
        <v>50</v>
      </c>
      <c r="I4" s="34" t="s">
        <v>51</v>
      </c>
      <c r="J4" s="33" t="s">
        <v>50</v>
      </c>
      <c r="K4" s="38" t="s">
        <v>51</v>
      </c>
      <c r="L4" s="378"/>
      <c r="M4" s="32" t="s">
        <v>52</v>
      </c>
      <c r="N4" s="32" t="s">
        <v>53</v>
      </c>
      <c r="O4" s="32" t="s">
        <v>54</v>
      </c>
      <c r="P4" s="32" t="s">
        <v>55</v>
      </c>
      <c r="Q4" s="40" t="s">
        <v>56</v>
      </c>
    </row>
    <row r="5" spans="1:17" x14ac:dyDescent="0.25">
      <c r="A5" s="44" t="s">
        <v>36</v>
      </c>
      <c r="B5" s="76">
        <f>COUNTIFS(DATA!$AG$9:$AG$9,A5,DATA!$I$9:$I$9,$C$2,DATA!$B$9:$B$9,"&gt;="&amp;$B$1,DATA!$B$9:$B$9,"&lt;="&amp;$B$2)</f>
        <v>0</v>
      </c>
      <c r="C5" s="47">
        <f>SUMIFS(DATA!$J$9:$J$9,DATA!$AG$9:$AG$9,A5,DATA!$I$9:$I$9,$C$2,DATA!$B$9:$B$9,"&gt;="&amp;$B$1,DATA!$B$9:$B$9,"&lt;="&amp;$B$2)/1000</f>
        <v>0</v>
      </c>
      <c r="D5" s="46">
        <f>COUNTIFS(DATA!$AG$9:$AG$9,A5,DATA!$E$9:$E$9,$D$3,DATA!$I$9:$I$9,$C$2,DATA!$B$9:$B$9,"&gt;="&amp;$B$1,DATA!$B$9:$B$9,"&lt;="&amp;$B$2)</f>
        <v>0</v>
      </c>
      <c r="E5" s="47">
        <f>SUMIFS(DATA!$J$9:$J$9,DATA!$AG$9:$AG$9,A5,DATA!$E$9:$E$9,$D$3,DATA!$I$9:$I$9,$C$2,DATA!$B$9:$B$9,"&gt;="&amp;$B$1,DATA!$B$9:$B$9,"&lt;="&amp;$B$2)/1000</f>
        <v>0</v>
      </c>
      <c r="F5" s="46">
        <f>COUNTIFS(DATA!$AG$9:$AG$9,A5,DATA!$E$9:$E$9,$F$3,DATA!$I$9:$I$9,$C$2,DATA!$B$9:$B$9,"&gt;="&amp;$B$1,DATA!$B$9:$B$9,"&lt;="&amp;$B$2)</f>
        <v>0</v>
      </c>
      <c r="G5" s="47">
        <f>SUMIFS(DATA!$J$9:$J$9,DATA!$AG$9:$AG$9,A5,DATA!$E$9:$E$9,$F$3,DATA!$I$9:$I$9,$C$2,DATA!$B$9:$B$9,"&gt;="&amp;$B$1,DATA!$B$9:$B$9,"&lt;="&amp;$B$2)/1000</f>
        <v>0</v>
      </c>
      <c r="H5" s="46">
        <f>COUNTIFS(DATA!$AG$9:$AG$9,A5,DATA!$E$9:$E$9,$H$3,DATA!$I$9:$I$9,$C$2,DATA!$B$9:$B$9,"&gt;="&amp;$B$1,DATA!$B$9:$B$9,"&lt;="&amp;$B$2)</f>
        <v>0</v>
      </c>
      <c r="I5" s="47">
        <f>SUMIFS(DATA!$J$9:$J$9,DATA!$AG$9:$AG$9,A5,DATA!$E$9:$E$9,$H$3,DATA!$I$9:$I$9,$C$2,DATA!$B$9:$B$9,"&gt;="&amp;$B$1,DATA!$B$9:$B$9,"&lt;="&amp;$B$2)/1000</f>
        <v>0</v>
      </c>
      <c r="J5" s="46">
        <f>COUNTIFS(DATA!$AG$9:$AG$9,A5,DATA!$E$9:$E$9,$J$3,DATA!$I$9:$I$9,$C$2,DATA!$B$9:$B$9,"&gt;="&amp;$B$1,DATA!$B$9:$B$9,"&lt;="&amp;$B$2)</f>
        <v>0</v>
      </c>
      <c r="K5" s="77">
        <f>SUMIFS(DATA!$J$9:$J$9,DATA!$AG$9:$AG$9,A5,DATA!$E$9:$E$9,$J$3,DATA!$I$9:$I$9,$C$2,DATA!$B$9:$B$9,"&gt;="&amp;$B$1,DATA!$B$9:$B$9,"&lt;="&amp;$B$2)/1000</f>
        <v>0</v>
      </c>
      <c r="L5" s="41" t="e">
        <f>SUMIFS(DATA!$AI$9:$AI$9,DATA!$AG$9:$AG$9,A5,DATA!$I$9:$I$9,$C$2,DATA!$B$9:$B$9,"&gt;="&amp;$B$1,DATA!$B$9:$B$9,"&lt;="&amp;$B$2)/C5</f>
        <v>#DIV/0!</v>
      </c>
      <c r="M5" s="31" t="e">
        <f>SUMIFS(DATA!$AJ$9:$AJ$9,DATA!$AG$9:$AG$9,A5,DATA!$I$9:$I$9,$C$2,DATA!$B$9:$B$9,"&gt;="&amp;$B$1,DATA!$B$9:$B$9,"&lt;="&amp;$B$2)/C5</f>
        <v>#DIV/0!</v>
      </c>
      <c r="N5" s="31" t="e">
        <f>SUMIFS(DATA!$AK$9:$AK$9,DATA!$AG$9:$AG$9,A5,DATA!$I$9:$I$9,$C$2,DATA!$B$9:$B$9,"&gt;="&amp;$B$1,DATA!$B$9:$B$9,"&lt;="&amp;$B$2)/C5</f>
        <v>#DIV/0!</v>
      </c>
      <c r="O5" s="31" t="e">
        <f>SUMIFS(DATA!$AL$9:$AL$9,DATA!$AG$9:$AG$9,A5,DATA!$I$9:$I$9,$C$2,DATA!$B$9:$B$9,"&gt;="&amp;$B$1,DATA!$B$9:$B$9,"&lt;="&amp;$B$2)/C5</f>
        <v>#DIV/0!</v>
      </c>
      <c r="P5" s="31" t="e">
        <f>SUMIFS(DATA!$AM$9:$AM$9,DATA!$AG$9:$AG$9,A5,DATA!$I$9:$I$9,$C$2,DATA!$B$9:$B$9,"&gt;="&amp;$B$1,DATA!$B$9:$B$9,"&lt;="&amp;$B$2)/C5</f>
        <v>#DIV/0!</v>
      </c>
      <c r="Q5" s="36" t="e">
        <f>SUMIFS(DATA!$AN$9:$AN$9,DATA!$AG$9:$AG$9,A5,DATA!$I$9:$I$9,$C$2,DATA!$B$9:$B$9,"&gt;="&amp;$B$1,DATA!$B$9:$B$9,"&lt;="&amp;$B$2)/C5</f>
        <v>#DIV/0!</v>
      </c>
    </row>
    <row r="6" spans="1:17" x14ac:dyDescent="0.25">
      <c r="A6" s="44" t="s">
        <v>38</v>
      </c>
      <c r="B6" s="76">
        <f>COUNTIFS(DATA!$AG$9:$AG$9,A6,DATA!$I$9:$I$9,$C$2,DATA!$B$9:$B$9,"&gt;="&amp;$B$1,DATA!$B$9:$B$9,"&lt;="&amp;$B$2)</f>
        <v>0</v>
      </c>
      <c r="C6" s="47">
        <f>SUMIFS(DATA!$J$9:$J$9,DATA!$AG$9:$AG$9,A6,DATA!$I$9:$I$9,$C$2,DATA!$B$9:$B$9,"&gt;="&amp;$B$1,DATA!$B$9:$B$9,"&lt;="&amp;$B$2)/1000</f>
        <v>0</v>
      </c>
      <c r="D6" s="46">
        <f>COUNTIFS(DATA!$AG$9:$AG$9,A6,DATA!$E$9:$E$9,$D$3,DATA!$I$9:$I$9,$C$2,DATA!$B$9:$B$9,"&gt;="&amp;$B$1,DATA!$B$9:$B$9,"&lt;="&amp;$B$2)</f>
        <v>0</v>
      </c>
      <c r="E6" s="47">
        <f>SUMIFS(DATA!$J$9:$J$9,DATA!$AG$9:$AG$9,A6,DATA!$E$9:$E$9,$D$3,DATA!$I$9:$I$9,$C$2,DATA!$B$9:$B$9,"&gt;="&amp;$B$1,DATA!$B$9:$B$9,"&lt;="&amp;$B$2)/1000</f>
        <v>0</v>
      </c>
      <c r="F6" s="46">
        <f>COUNTIFS(DATA!$AG$9:$AG$9,A6,DATA!$E$9:$E$9,$F$3,DATA!$I$9:$I$9,$C$2,DATA!$B$9:$B$9,"&gt;="&amp;$B$1,DATA!$B$9:$B$9,"&lt;="&amp;$B$2)</f>
        <v>0</v>
      </c>
      <c r="G6" s="47">
        <f>SUMIFS(DATA!$J$9:$J$9,DATA!$AG$9:$AG$9,A6,DATA!$E$9:$E$9,$F$3,DATA!$I$9:$I$9,$C$2,DATA!$B$9:$B$9,"&gt;="&amp;$B$1,DATA!$B$9:$B$9,"&lt;="&amp;$B$2)/1000</f>
        <v>0</v>
      </c>
      <c r="H6" s="46">
        <f>COUNTIFS(DATA!$AG$9:$AG$9,A6,DATA!$E$9:$E$9,$H$3,DATA!$I$9:$I$9,$C$2,DATA!$B$9:$B$9,"&gt;="&amp;$B$1,DATA!$B$9:$B$9,"&lt;="&amp;$B$2)</f>
        <v>0</v>
      </c>
      <c r="I6" s="47">
        <f>SUMIFS(DATA!$J$9:$J$9,DATA!$AG$9:$AG$9,A6,DATA!$E$9:$E$9,$H$3,DATA!$I$9:$I$9,$C$2,DATA!$B$9:$B$9,"&gt;="&amp;$B$1,DATA!$B$9:$B$9,"&lt;="&amp;$B$2)/1000</f>
        <v>0</v>
      </c>
      <c r="J6" s="46">
        <f>COUNTIFS(DATA!$AG$9:$AG$9,A6,DATA!$E$9:$E$9,$J$3,DATA!$I$9:$I$9,$C$2,DATA!$B$9:$B$9,"&gt;="&amp;$B$1,DATA!$B$9:$B$9,"&lt;="&amp;$B$2)</f>
        <v>0</v>
      </c>
      <c r="K6" s="77">
        <f>SUMIFS(DATA!$J$9:$J$9,DATA!$AG$9:$AG$9,A6,DATA!$E$9:$E$9,$J$3,DATA!$I$9:$I$9,$C$2,DATA!$B$9:$B$9,"&gt;="&amp;$B$1,DATA!$B$9:$B$9,"&lt;="&amp;$B$2)/1000</f>
        <v>0</v>
      </c>
      <c r="L6" s="41" t="e">
        <f>SUMIFS(DATA!$AI$9:$AI$9,DATA!$AG$9:$AG$9,A6,DATA!$I$9:$I$9,$C$2,DATA!$B$9:$B$9,"&gt;="&amp;$B$1,DATA!$B$9:$B$9,"&lt;="&amp;$B$2)/C6</f>
        <v>#DIV/0!</v>
      </c>
      <c r="M6" s="31" t="e">
        <f>SUMIFS(DATA!$AJ$9:$AJ$9,DATA!$AG$9:$AG$9,A6,DATA!$I$9:$I$9,$C$2,DATA!$B$9:$B$9,"&gt;="&amp;$B$1,DATA!$B$9:$B$9,"&lt;="&amp;$B$2)/C6</f>
        <v>#DIV/0!</v>
      </c>
      <c r="N6" s="31" t="e">
        <f>SUMIFS(DATA!$AK$9:$AK$9,DATA!$AG$9:$AG$9,A6,DATA!$I$9:$I$9,$C$2,DATA!$B$9:$B$9,"&gt;="&amp;$B$1,DATA!$B$9:$B$9,"&lt;="&amp;$B$2)/C6</f>
        <v>#DIV/0!</v>
      </c>
      <c r="O6" s="31" t="e">
        <f>SUMIFS(DATA!$AL$9:$AL$9,DATA!$AG$9:$AG$9,A6,DATA!$I$9:$I$9,$C$2,DATA!$B$9:$B$9,"&gt;="&amp;$B$1,DATA!$B$9:$B$9,"&lt;="&amp;$B$2)/C6</f>
        <v>#DIV/0!</v>
      </c>
      <c r="P6" s="31" t="e">
        <f>SUMIFS(DATA!$AM$9:$AM$9,DATA!$AG$9:$AG$9,A6,DATA!$I$9:$I$9,$C$2,DATA!$B$9:$B$9,"&gt;="&amp;$B$1,DATA!$B$9:$B$9,"&lt;="&amp;$B$2)/C6</f>
        <v>#DIV/0!</v>
      </c>
      <c r="Q6" s="36" t="e">
        <f>SUMIFS(DATA!$AN$9:$AN$9,DATA!$AG$9:$AG$9,A6,DATA!$I$9:$I$9,$C$2,DATA!$B$9:$B$9,"&gt;="&amp;$B$1,DATA!$B$9:$B$9,"&lt;="&amp;$B$2)/C6</f>
        <v>#DIV/0!</v>
      </c>
    </row>
    <row r="7" spans="1:17" x14ac:dyDescent="0.25">
      <c r="A7" s="44" t="s">
        <v>37</v>
      </c>
      <c r="B7" s="76">
        <f>COUNTIFS(DATA!$AG$9:$AG$9,A7,DATA!$I$9:$I$9,$C$2,DATA!$B$9:$B$9,"&gt;="&amp;$B$1,DATA!$B$9:$B$9,"&lt;="&amp;$B$2)</f>
        <v>0</v>
      </c>
      <c r="C7" s="47">
        <f>SUMIFS(DATA!$J$9:$J$9,DATA!$AG$9:$AG$9,A7,DATA!$I$9:$I$9,$C$2,DATA!$B$9:$B$9,"&gt;="&amp;$B$1,DATA!$B$9:$B$9,"&lt;="&amp;$B$2)/1000</f>
        <v>0</v>
      </c>
      <c r="D7" s="46">
        <f>COUNTIFS(DATA!$AG$9:$AG$9,A7,DATA!$E$9:$E$9,$D$3,DATA!$I$9:$I$9,$C$2,DATA!$B$9:$B$9,"&gt;="&amp;$B$1,DATA!$B$9:$B$9,"&lt;="&amp;$B$2)</f>
        <v>0</v>
      </c>
      <c r="E7" s="47">
        <f>SUMIFS(DATA!$J$9:$J$9,DATA!$AG$9:$AG$9,A7,DATA!$E$9:$E$9,$D$3,DATA!$I$9:$I$9,$C$2,DATA!$B$9:$B$9,"&gt;="&amp;$B$1,DATA!$B$9:$B$9,"&lt;="&amp;$B$2)/1000</f>
        <v>0</v>
      </c>
      <c r="F7" s="46">
        <f>COUNTIFS(DATA!$AG$9:$AG$9,A7,DATA!$E$9:$E$9,$F$3,DATA!$I$9:$I$9,$C$2,DATA!$B$9:$B$9,"&gt;="&amp;$B$1,DATA!$B$9:$B$9,"&lt;="&amp;$B$2)</f>
        <v>0</v>
      </c>
      <c r="G7" s="47">
        <f>SUMIFS(DATA!$J$9:$J$9,DATA!$AG$9:$AG$9,A7,DATA!$E$9:$E$9,$F$3,DATA!$I$9:$I$9,$C$2,DATA!$B$9:$B$9,"&gt;="&amp;$B$1,DATA!$B$9:$B$9,"&lt;="&amp;$B$2)/1000</f>
        <v>0</v>
      </c>
      <c r="H7" s="46">
        <f>COUNTIFS(DATA!$AG$9:$AG$9,A7,DATA!$E$9:$E$9,$H$3,DATA!$I$9:$I$9,$C$2,DATA!$B$9:$B$9,"&gt;="&amp;$B$1,DATA!$B$9:$B$9,"&lt;="&amp;$B$2)</f>
        <v>0</v>
      </c>
      <c r="I7" s="47">
        <f>SUMIFS(DATA!$J$9:$J$9,DATA!$AG$9:$AG$9,A7,DATA!$E$9:$E$9,$H$3,DATA!$I$9:$I$9,$C$2,DATA!$B$9:$B$9,"&gt;="&amp;$B$1,DATA!$B$9:$B$9,"&lt;="&amp;$B$2)/1000</f>
        <v>0</v>
      </c>
      <c r="J7" s="46">
        <f>COUNTIFS(DATA!$AG$9:$AG$9,A7,DATA!$E$9:$E$9,$J$3,DATA!$I$9:$I$9,$C$2,DATA!$B$9:$B$9,"&gt;="&amp;$B$1,DATA!$B$9:$B$9,"&lt;="&amp;$B$2)</f>
        <v>0</v>
      </c>
      <c r="K7" s="77">
        <f>SUMIFS(DATA!$J$9:$J$9,DATA!$AG$9:$AG$9,A7,DATA!$E$9:$E$9,$J$3,DATA!$I$9:$I$9,$C$2,DATA!$B$9:$B$9,"&gt;="&amp;$B$1,DATA!$B$9:$B$9,"&lt;="&amp;$B$2)/1000</f>
        <v>0</v>
      </c>
      <c r="L7" s="41" t="e">
        <f>SUMIFS(DATA!$AI$9:$AI$9,DATA!$AG$9:$AG$9,A7,DATA!$I$9:$I$9,$C$2,DATA!$B$9:$B$9,"&gt;="&amp;$B$1,DATA!$B$9:$B$9,"&lt;="&amp;$B$2)/C7</f>
        <v>#DIV/0!</v>
      </c>
      <c r="M7" s="31" t="e">
        <f>SUMIFS(DATA!$AJ$9:$AJ$9,DATA!$AG$9:$AG$9,A7,DATA!$I$9:$I$9,$C$2,DATA!$B$9:$B$9,"&gt;="&amp;$B$1,DATA!$B$9:$B$9,"&lt;="&amp;$B$2)/C7</f>
        <v>#DIV/0!</v>
      </c>
      <c r="N7" s="31" t="e">
        <f>SUMIFS(DATA!$AK$9:$AK$9,DATA!$AG$9:$AG$9,A7,DATA!$I$9:$I$9,$C$2,DATA!$B$9:$B$9,"&gt;="&amp;$B$1,DATA!$B$9:$B$9,"&lt;="&amp;$B$2)/C7</f>
        <v>#DIV/0!</v>
      </c>
      <c r="O7" s="31" t="e">
        <f>SUMIFS(DATA!$AL$9:$AL$9,DATA!$AG$9:$AG$9,A7,DATA!$I$9:$I$9,$C$2,DATA!$B$9:$B$9,"&gt;="&amp;$B$1,DATA!$B$9:$B$9,"&lt;="&amp;$B$2)/C7</f>
        <v>#DIV/0!</v>
      </c>
      <c r="P7" s="31" t="e">
        <f>SUMIFS(DATA!$AM$9:$AM$9,DATA!$AG$9:$AG$9,A7,DATA!$I$9:$I$9,$C$2,DATA!$B$9:$B$9,"&gt;="&amp;$B$1,DATA!$B$9:$B$9,"&lt;="&amp;$B$2)/C7</f>
        <v>#DIV/0!</v>
      </c>
      <c r="Q7" s="36" t="e">
        <f>SUMIFS(DATA!$AN$9:$AN$9,DATA!$AG$9:$AG$9,A7,DATA!$I$9:$I$9,$C$2,DATA!$B$9:$B$9,"&gt;="&amp;$B$1,DATA!$B$9:$B$9,"&lt;="&amp;$B$2)/C7</f>
        <v>#DIV/0!</v>
      </c>
    </row>
    <row r="8" spans="1:17" x14ac:dyDescent="0.25">
      <c r="A8" s="44" t="s">
        <v>79</v>
      </c>
      <c r="B8" s="76">
        <f>COUNTIFS(DATA!$AG$9:$AG$9,A8,DATA!$I$9:$I$9,$C$2,DATA!$B$9:$B$9,"&gt;="&amp;$B$1,DATA!$B$9:$B$9,"&lt;="&amp;$B$2)</f>
        <v>0</v>
      </c>
      <c r="C8" s="47">
        <f>SUMIFS(DATA!$J$9:$J$9,DATA!$AG$9:$AG$9,A8,DATA!$I$9:$I$9,$C$2,DATA!$B$9:$B$9,"&gt;="&amp;$B$1,DATA!$B$9:$B$9,"&lt;="&amp;$B$2)/1000</f>
        <v>0</v>
      </c>
      <c r="D8" s="46">
        <f>COUNTIFS(DATA!$AG$9:$AG$9,A8,DATA!$E$9:$E$9,$D$3,DATA!$I$9:$I$9,$C$2,DATA!$B$9:$B$9,"&gt;="&amp;$B$1,DATA!$B$9:$B$9,"&lt;="&amp;$B$2)</f>
        <v>0</v>
      </c>
      <c r="E8" s="47">
        <f>SUMIFS(DATA!$J$9:$J$9,DATA!$AG$9:$AG$9,A8,DATA!$E$9:$E$9,$D$3,DATA!$I$9:$I$9,$C$2,DATA!$B$9:$B$9,"&gt;="&amp;$B$1,DATA!$B$9:$B$9,"&lt;="&amp;$B$2)/1000</f>
        <v>0</v>
      </c>
      <c r="F8" s="46">
        <f>COUNTIFS(DATA!$AG$9:$AG$9,A8,DATA!$E$9:$E$9,$F$3,DATA!$I$9:$I$9,$C$2,DATA!$B$9:$B$9,"&gt;="&amp;$B$1,DATA!$B$9:$B$9,"&lt;="&amp;$B$2)</f>
        <v>0</v>
      </c>
      <c r="G8" s="47">
        <f>SUMIFS(DATA!$J$9:$J$9,DATA!$AG$9:$AG$9,A8,DATA!$E$9:$E$9,$F$3,DATA!$I$9:$I$9,$C$2,DATA!$B$9:$B$9,"&gt;="&amp;$B$1,DATA!$B$9:$B$9,"&lt;="&amp;$B$2)/1000</f>
        <v>0</v>
      </c>
      <c r="H8" s="46">
        <f>COUNTIFS(DATA!$AG$9:$AG$9,A8,DATA!$E$9:$E$9,$H$3,DATA!$I$9:$I$9,$C$2,DATA!$B$9:$B$9,"&gt;="&amp;$B$1,DATA!$B$9:$B$9,"&lt;="&amp;$B$2)</f>
        <v>0</v>
      </c>
      <c r="I8" s="47">
        <f>SUMIFS(DATA!$J$9:$J$9,DATA!$AG$9:$AG$9,A8,DATA!$E$9:$E$9,$H$3,DATA!$I$9:$I$9,$C$2,DATA!$B$9:$B$9,"&gt;="&amp;$B$1,DATA!$B$9:$B$9,"&lt;="&amp;$B$2)/1000</f>
        <v>0</v>
      </c>
      <c r="J8" s="46">
        <f>COUNTIFS(DATA!$AG$9:$AG$9,A8,DATA!$E$9:$E$9,$J$3,DATA!$I$9:$I$9,$C$2,DATA!$B$9:$B$9,"&gt;="&amp;$B$1,DATA!$B$9:$B$9,"&lt;="&amp;$B$2)</f>
        <v>0</v>
      </c>
      <c r="K8" s="77">
        <f>SUMIFS(DATA!$J$9:$J$9,DATA!$AG$9:$AG$9,A8,DATA!$E$9:$E$9,$J$3,DATA!$I$9:$I$9,$C$2,DATA!$B$9:$B$9,"&gt;="&amp;$B$1,DATA!$B$9:$B$9,"&lt;="&amp;$B$2)/1000</f>
        <v>0</v>
      </c>
      <c r="L8" s="41" t="e">
        <f>SUMIFS(DATA!$AI$9:$AI$9,DATA!$AG$9:$AG$9,A8,DATA!$I$9:$I$9,$C$2,DATA!$B$9:$B$9,"&gt;="&amp;$B$1,DATA!$B$9:$B$9,"&lt;="&amp;$B$2)/C8</f>
        <v>#DIV/0!</v>
      </c>
      <c r="M8" s="31" t="e">
        <f>SUMIFS(DATA!$AJ$9:$AJ$9,DATA!$AG$9:$AG$9,A8,DATA!$I$9:$I$9,$C$2,DATA!$B$9:$B$9,"&gt;="&amp;$B$1,DATA!$B$9:$B$9,"&lt;="&amp;$B$2)/C8</f>
        <v>#DIV/0!</v>
      </c>
      <c r="N8" s="31" t="e">
        <f>SUMIFS(DATA!$AK$9:$AK$9,DATA!$AG$9:$AG$9,A8,DATA!$I$9:$I$9,$C$2,DATA!$B$9:$B$9,"&gt;="&amp;$B$1,DATA!$B$9:$B$9,"&lt;="&amp;$B$2)/C8</f>
        <v>#DIV/0!</v>
      </c>
      <c r="O8" s="31" t="e">
        <f>SUMIFS(DATA!$AL$9:$AL$9,DATA!$AG$9:$AG$9,A8,DATA!$I$9:$I$9,$C$2,DATA!$B$9:$B$9,"&gt;="&amp;$B$1,DATA!$B$9:$B$9,"&lt;="&amp;$B$2)/C8</f>
        <v>#DIV/0!</v>
      </c>
      <c r="P8" s="31" t="e">
        <f>SUMIFS(DATA!$AM$9:$AM$9,DATA!$AG$9:$AG$9,A8,DATA!$I$9:$I$9,$C$2,DATA!$B$9:$B$9,"&gt;="&amp;$B$1,DATA!$B$9:$B$9,"&lt;="&amp;$B$2)/C8</f>
        <v>#DIV/0!</v>
      </c>
      <c r="Q8" s="36" t="e">
        <f>SUMIFS(DATA!$AN$9:$AN$9,DATA!$AG$9:$AG$9,A8,DATA!$I$9:$I$9,$C$2,DATA!$B$9:$B$9,"&gt;="&amp;$B$1,DATA!$B$9:$B$9,"&lt;="&amp;$B$2)/C8</f>
        <v>#DIV/0!</v>
      </c>
    </row>
    <row r="9" spans="1:17" ht="15.75" thickBot="1" x14ac:dyDescent="0.3">
      <c r="A9" s="79" t="s">
        <v>80</v>
      </c>
      <c r="B9" s="76">
        <f>COUNTIFS(DATA!$AG$9:$AG$9,A9,DATA!$I$9:$I$9,$C$2,DATA!$B$9:$B$9,"&gt;="&amp;$B$1,DATA!$B$9:$B$9,"&lt;="&amp;$B$2)</f>
        <v>0</v>
      </c>
      <c r="C9" s="47">
        <f>SUMIFS(DATA!$J$9:$J$9,DATA!$AG$9:$AG$9,A9,DATA!$I$9:$I$9,$C$2,DATA!$B$9:$B$9,"&gt;="&amp;$B$1,DATA!$B$9:$B$9,"&lt;="&amp;$B$2)/1000</f>
        <v>0</v>
      </c>
      <c r="D9" s="46">
        <f>COUNTIFS(DATA!$AG$9:$AG$9,A9,DATA!$E$9:$E$9,$D$3,DATA!$I$9:$I$9,$C$2,DATA!$B$9:$B$9,"&gt;="&amp;$B$1,DATA!$B$9:$B$9,"&lt;="&amp;$B$2)</f>
        <v>0</v>
      </c>
      <c r="E9" s="47">
        <f>SUMIFS(DATA!$J$9:$J$9,DATA!$AG$9:$AG$9,A9,DATA!$E$9:$E$9,$D$3,DATA!$I$9:$I$9,$C$2,DATA!$B$9:$B$9,"&gt;="&amp;$B$1,DATA!$B$9:$B$9,"&lt;="&amp;$B$2)/1000</f>
        <v>0</v>
      </c>
      <c r="F9" s="46">
        <f>COUNTIFS(DATA!$AG$9:$AG$9,A9,DATA!$E$9:$E$9,$F$3,DATA!$I$9:$I$9,$C$2,DATA!$B$9:$B$9,"&gt;="&amp;$B$1,DATA!$B$9:$B$9,"&lt;="&amp;$B$2)</f>
        <v>0</v>
      </c>
      <c r="G9" s="47">
        <f>SUMIFS(DATA!$J$9:$J$9,DATA!$AG$9:$AG$9,A9,DATA!$E$9:$E$9,$F$3,DATA!$I$9:$I$9,$C$2,DATA!$B$9:$B$9,"&gt;="&amp;$B$1,DATA!$B$9:$B$9,"&lt;="&amp;$B$2)/1000</f>
        <v>0</v>
      </c>
      <c r="H9" s="46">
        <f>COUNTIFS(DATA!$AG$9:$AG$9,A9,DATA!$E$9:$E$9,$H$3,DATA!$I$9:$I$9,$C$2,DATA!$B$9:$B$9,"&gt;="&amp;$B$1,DATA!$B$9:$B$9,"&lt;="&amp;$B$2)</f>
        <v>0</v>
      </c>
      <c r="I9" s="47">
        <f>SUMIFS(DATA!$J$9:$J$9,DATA!$AG$9:$AG$9,A9,DATA!$E$9:$E$9,$H$3,DATA!$I$9:$I$9,$C$2,DATA!$B$9:$B$9,"&gt;="&amp;$B$1,DATA!$B$9:$B$9,"&lt;="&amp;$B$2)/1000</f>
        <v>0</v>
      </c>
      <c r="J9" s="46">
        <f>COUNTIFS(DATA!$AG$9:$AG$9,A9,DATA!$E$9:$E$9,$J$3,DATA!$I$9:$I$9,$C$2,DATA!$B$9:$B$9,"&gt;="&amp;$B$1,DATA!$B$9:$B$9,"&lt;="&amp;$B$2)</f>
        <v>0</v>
      </c>
      <c r="K9" s="77">
        <f>SUMIFS(DATA!$J$9:$J$9,DATA!$AG$9:$AG$9,A9,DATA!$E$9:$E$9,$J$3,DATA!$I$9:$I$9,$C$2,DATA!$B$9:$B$9,"&gt;="&amp;$B$1,DATA!$B$9:$B$9,"&lt;="&amp;$B$2)/1000</f>
        <v>0</v>
      </c>
      <c r="L9" s="71" t="e">
        <f>SUMIFS(DATA!$AI$9:$AI$9,DATA!$AG$9:$AG$9,A9,DATA!$I$9:$I$9,$C$2,DATA!$B$9:$B$9,"&gt;="&amp;$B$1,DATA!$B$9:$B$9,"&lt;="&amp;$B$2)/C9</f>
        <v>#DIV/0!</v>
      </c>
      <c r="M9" s="72" t="e">
        <f>SUMIFS(DATA!$AJ$9:$AJ$9,DATA!$AG$9:$AG$9,A9,DATA!$I$9:$I$9,$C$2,DATA!$B$9:$B$9,"&gt;="&amp;$B$1,DATA!$B$9:$B$9,"&lt;="&amp;$B$2)/C9</f>
        <v>#DIV/0!</v>
      </c>
      <c r="N9" s="72" t="e">
        <f>SUMIFS(DATA!$AK$9:$AK$9,DATA!$AG$9:$AG$9,A9,DATA!$I$9:$I$9,$C$2,DATA!$B$9:$B$9,"&gt;="&amp;$B$1,DATA!$B$9:$B$9,"&lt;="&amp;$B$2)/C9</f>
        <v>#DIV/0!</v>
      </c>
      <c r="O9" s="72" t="e">
        <f>SUMIFS(DATA!$AL$9:$AL$9,DATA!$AG$9:$AG$9,A9,DATA!$I$9:$I$9,$C$2,DATA!$B$9:$B$9,"&gt;="&amp;$B$1,DATA!$B$9:$B$9,"&lt;="&amp;$B$2)/C9</f>
        <v>#DIV/0!</v>
      </c>
      <c r="P9" s="72" t="e">
        <f>SUMIFS(DATA!$AM$9:$AM$9,DATA!$AG$9:$AG$9,A9,DATA!$I$9:$I$9,$C$2,DATA!$B$9:$B$9,"&gt;="&amp;$B$1,DATA!$B$9:$B$9,"&lt;="&amp;$B$2)/C9</f>
        <v>#DIV/0!</v>
      </c>
      <c r="Q9" s="73" t="e">
        <f>SUMIFS(DATA!$AN$9:$AN$9,DATA!$AG$9:$AG$9,A9,DATA!$I$9:$I$9,$C$2,DATA!$B$9:$B$9,"&gt;="&amp;$B$1,DATA!$B$9:$B$9,"&lt;="&amp;$B$2)/C9</f>
        <v>#DIV/0!</v>
      </c>
    </row>
    <row r="10" spans="1:17" ht="15.75" thickBot="1" x14ac:dyDescent="0.3">
      <c r="B10" s="48">
        <f t="shared" ref="B10:K10" si="0">SUBTOTAL(9,B5:B9)</f>
        <v>0</v>
      </c>
      <c r="C10" s="49">
        <f t="shared" si="0"/>
        <v>0</v>
      </c>
      <c r="D10" s="48">
        <f t="shared" si="0"/>
        <v>0</v>
      </c>
      <c r="E10" s="49">
        <f t="shared" si="0"/>
        <v>0</v>
      </c>
      <c r="F10" s="48">
        <f t="shared" si="0"/>
        <v>0</v>
      </c>
      <c r="G10" s="49">
        <f t="shared" si="0"/>
        <v>0</v>
      </c>
      <c r="H10" s="48">
        <f t="shared" si="0"/>
        <v>0</v>
      </c>
      <c r="I10" s="49">
        <f t="shared" si="0"/>
        <v>0</v>
      </c>
      <c r="J10" s="48">
        <f t="shared" si="0"/>
        <v>0</v>
      </c>
      <c r="K10" s="49">
        <f t="shared" si="0"/>
        <v>0</v>
      </c>
      <c r="L10" s="26"/>
      <c r="M10" s="26"/>
      <c r="N10" s="26"/>
      <c r="O10" s="26"/>
      <c r="P10" s="26"/>
      <c r="Q10" s="26"/>
    </row>
    <row r="11" spans="1:17" ht="14.25" customHeight="1" thickTop="1" x14ac:dyDescent="0.25">
      <c r="B11" s="69"/>
      <c r="C11" s="70"/>
      <c r="D11" s="69"/>
      <c r="E11" s="70"/>
      <c r="F11" s="69"/>
      <c r="G11" s="70"/>
      <c r="H11" s="69"/>
      <c r="I11" s="70"/>
      <c r="J11" s="69"/>
      <c r="K11" s="70"/>
      <c r="L11" s="26"/>
      <c r="M11" s="26"/>
      <c r="N11" s="26"/>
      <c r="O11" s="26"/>
      <c r="P11" s="26"/>
      <c r="Q11" s="26"/>
    </row>
    <row r="12" spans="1:17" x14ac:dyDescent="0.25">
      <c r="B12" s="69"/>
      <c r="C12" s="70"/>
      <c r="D12" s="69"/>
      <c r="E12" s="70"/>
      <c r="F12" s="69"/>
      <c r="G12" s="70"/>
      <c r="H12" s="69"/>
      <c r="I12" s="70"/>
      <c r="J12" s="69"/>
      <c r="K12" s="70"/>
      <c r="L12" s="26"/>
      <c r="M12" s="26"/>
      <c r="N12" s="26"/>
      <c r="O12" s="26"/>
      <c r="P12" s="26"/>
      <c r="Q12" s="26"/>
    </row>
    <row r="13" spans="1:17" ht="15.75" thickBot="1" x14ac:dyDescent="0.3">
      <c r="B13" s="69"/>
      <c r="C13" s="30" t="s">
        <v>83</v>
      </c>
      <c r="D13" s="69"/>
      <c r="E13" s="70"/>
      <c r="F13" s="69"/>
      <c r="G13" s="70"/>
      <c r="H13" s="69"/>
      <c r="I13" s="70"/>
      <c r="J13" s="69"/>
      <c r="K13" s="70"/>
      <c r="L13" s="26"/>
      <c r="M13" s="26"/>
      <c r="N13" s="26"/>
      <c r="O13" s="26"/>
      <c r="P13" s="26"/>
      <c r="Q13" s="26"/>
    </row>
    <row r="14" spans="1:17" x14ac:dyDescent="0.25">
      <c r="A14" s="390" t="s">
        <v>57</v>
      </c>
      <c r="B14" s="406" t="s">
        <v>64</v>
      </c>
      <c r="C14" s="376"/>
      <c r="D14" s="375" t="s">
        <v>60</v>
      </c>
      <c r="E14" s="376"/>
      <c r="F14" s="375" t="s">
        <v>61</v>
      </c>
      <c r="G14" s="376"/>
      <c r="H14" s="375" t="s">
        <v>59</v>
      </c>
      <c r="I14" s="376"/>
      <c r="J14" s="375" t="s">
        <v>62</v>
      </c>
      <c r="K14" s="380"/>
      <c r="L14" s="377" t="s">
        <v>6</v>
      </c>
      <c r="M14" s="379" t="s">
        <v>7</v>
      </c>
      <c r="N14" s="379"/>
      <c r="O14" s="379"/>
      <c r="P14" s="379"/>
      <c r="Q14" s="376"/>
    </row>
    <row r="15" spans="1:17" x14ac:dyDescent="0.25">
      <c r="A15" s="391"/>
      <c r="B15" s="50" t="s">
        <v>50</v>
      </c>
      <c r="C15" s="34" t="s">
        <v>51</v>
      </c>
      <c r="D15" s="33" t="s">
        <v>50</v>
      </c>
      <c r="E15" s="34" t="s">
        <v>51</v>
      </c>
      <c r="F15" s="33" t="s">
        <v>50</v>
      </c>
      <c r="G15" s="34" t="s">
        <v>51</v>
      </c>
      <c r="H15" s="33" t="s">
        <v>50</v>
      </c>
      <c r="I15" s="34" t="s">
        <v>51</v>
      </c>
      <c r="J15" s="33" t="s">
        <v>50</v>
      </c>
      <c r="K15" s="38" t="s">
        <v>51</v>
      </c>
      <c r="L15" s="378"/>
      <c r="M15" s="32" t="s">
        <v>52</v>
      </c>
      <c r="N15" s="32" t="s">
        <v>53</v>
      </c>
      <c r="O15" s="32" t="s">
        <v>54</v>
      </c>
      <c r="P15" s="32" t="s">
        <v>55</v>
      </c>
      <c r="Q15" s="40" t="s">
        <v>56</v>
      </c>
    </row>
    <row r="16" spans="1:17" ht="15.75" thickBot="1" x14ac:dyDescent="0.3">
      <c r="A16" s="45" t="s">
        <v>38</v>
      </c>
      <c r="B16" s="130">
        <f>COUNTIFS(DATA!$AG$9:$AG$9,A16,DATA!$I$9:$I$9,$C$13,DATA!$B$9:$B$9,"&gt;="&amp;$B$1,DATA!$B$9:$B$9,"&lt;="&amp;$B$2)</f>
        <v>0</v>
      </c>
      <c r="C16" s="37">
        <f>SUMIFS(DATA!$J$9:$J$9,DATA!$AG$9:$AG$9,A16,DATA!$I$9:$I$9,$C$13,DATA!$B$9:$B$9,"&gt;="&amp;$B$1,DATA!$B$9:$B$9,"&lt;="&amp;$B$2)/1000</f>
        <v>0</v>
      </c>
      <c r="D16" s="113">
        <f>COUNTIFS(DATA!$AG$9:$AG$9,A16,DATA!$E$9:$E$9,$D$14,DATA!$I$9:$I$9,$C$13,DATA!$B$9:$B$9,"&gt;="&amp;$B$1,DATA!$B$9:$B$9,"&lt;="&amp;$B$2)</f>
        <v>0</v>
      </c>
      <c r="E16" s="37">
        <f>SUMIFS(DATA!$J$9:$J$9,DATA!$AG$9:$AG$9,A16,DATA!$E$9:$E$9,$D$14,DATA!$I$9:$I$9,$C$13,DATA!$B$9:$B$9,"&gt;="&amp;$B$1,DATA!$B$9:$B$9,"&lt;="&amp;$B$2)/1000</f>
        <v>0</v>
      </c>
      <c r="F16" s="113">
        <f>COUNTIFS(DATA!$AG$9:$AG$9,A16,DATA!$E$9:$E$9,$F$14,DATA!$I$9:$I$9,$C$13,DATA!$B$9:$B$9,"&gt;="&amp;$B$1,DATA!$B$9:$B$9,"&lt;="&amp;$B$2)</f>
        <v>0</v>
      </c>
      <c r="G16" s="37">
        <f>SUMIFS(DATA!$J$9:$J$9,DATA!$AG$9:$AG$9,A16,DATA!$E$9:$E$9,$F$14,DATA!$I$9:$I$9,$C$13,DATA!$B$9:$B$9,"&gt;="&amp;$B$1,DATA!$B$9:$B$9,"&lt;="&amp;$B$2)/1000</f>
        <v>0</v>
      </c>
      <c r="H16" s="113">
        <f>COUNTIFS(DATA!$AG$9:$AG$9,A16,DATA!$E$9:$E$9,$H$14,DATA!$I$9:$I$9,$C$13,DATA!$B$9:$B$9,"&gt;="&amp;$B$1,DATA!$B$9:$B$9,"&lt;="&amp;$B$2)</f>
        <v>0</v>
      </c>
      <c r="I16" s="37">
        <f>SUMIFS(DATA!$J$9:$J$9,DATA!$AG$9:$AG$9,A16,DATA!$E$9:$E$9,$H$14,DATA!$I$9:$I$9,$C$13,DATA!$B$9:$B$9,"&gt;="&amp;$B$1,DATA!$B$9:$B$9,"&lt;="&amp;$B$2)/1000</f>
        <v>0</v>
      </c>
      <c r="J16" s="113">
        <f>COUNTIFS(DATA!$AG$9:$AG$9,A16,DATA!$E$9:$E$9,$J$14,DATA!$I$9:$I$9,$C$13,DATA!$B$9:$B$9,"&gt;="&amp;$B$1,DATA!$B$9:$B$9,"&lt;="&amp;$B$2)</f>
        <v>0</v>
      </c>
      <c r="K16" s="114">
        <f>SUMIFS(DATA!$J$9:$J$9,DATA!$AG$9:$AG$9,A16,DATA!$E$9:$E$9,$J$14,DATA!$I$9:$I$9,$C$13,DATA!$B$9:$B$9,"&gt;="&amp;$B$1,DATA!$B$9:$B$9,"&lt;="&amp;$B$2)/1000</f>
        <v>0</v>
      </c>
      <c r="L16" s="42" t="e">
        <f>SUMIFS(DATA!$AI$9:$AI$9,DATA!$AG$9:$AG$9,A16,DATA!$I$9:$I$9,$C$13,DATA!$B$9:$B$9,"&gt;="&amp;$B$1,DATA!$B$9:$B$9,"&lt;="&amp;$B$2)/C16</f>
        <v>#DIV/0!</v>
      </c>
      <c r="M16" s="43" t="e">
        <f>SUMIFS(DATA!$AJ$9:$AJ$9,DATA!$AG$9:$AG$9,A16,DATA!$I$9:$I$9,$C$13,DATA!$B$9:$B$9,"&gt;="&amp;$B$1,DATA!$B$9:$B$9,"&lt;="&amp;$B$2)/C16</f>
        <v>#DIV/0!</v>
      </c>
      <c r="N16" s="43" t="e">
        <f>SUMIFS(DATA!$AK$9:$AK$9,DATA!$AG$9:$AG$9,A16,DATA!$I$9:$I$9,$C$13,DATA!$B$9:$B$9,"&gt;="&amp;$B$1,DATA!$B$9:$B$9,"&lt;="&amp;$B$2)/C16</f>
        <v>#DIV/0!</v>
      </c>
      <c r="O16" s="43" t="e">
        <f>SUMIFS(DATA!$AL$9:$AL$9,DATA!$AG$9:$AG$9,A16,DATA!$I$9:$I$9,$C$13,DATA!$B$9:$B$9,"&gt;="&amp;$B$1,DATA!$B$9:$B$9,"&lt;="&amp;$B$2)/C16</f>
        <v>#DIV/0!</v>
      </c>
      <c r="P16" s="43" t="e">
        <f>SUMIFS(DATA!$AM$9:$AM$9,DATA!$AG$9:$AG$9,A16,DATA!$I$9:$I$9,$C$13,DATA!$B$9:$B$9,"&gt;="&amp;$B$1,DATA!$B$9:$B$9,"&lt;="&amp;$B$2)/C16</f>
        <v>#DIV/0!</v>
      </c>
      <c r="Q16" s="37" t="e">
        <f>SUMIFS(DATA!$AN$9:$AN$9,DATA!$AG$9:$AG$9,A16,DATA!$I$9:$I$9,$C$13,DATA!$B$9:$B$9,"&gt;="&amp;$B$1,DATA!$B$9:$B$9,"&lt;="&amp;$B$2)/C16</f>
        <v>#DIV/0!</v>
      </c>
    </row>
    <row r="17" spans="1:17" ht="15.75" thickBot="1" x14ac:dyDescent="0.3">
      <c r="B17" s="128">
        <f t="shared" ref="B17:K17" si="1">SUBTOTAL(9,B16:B16)</f>
        <v>0</v>
      </c>
      <c r="C17" s="129">
        <f t="shared" si="1"/>
        <v>0</v>
      </c>
      <c r="D17" s="128">
        <f t="shared" si="1"/>
        <v>0</v>
      </c>
      <c r="E17" s="129">
        <f t="shared" si="1"/>
        <v>0</v>
      </c>
      <c r="F17" s="128">
        <f t="shared" si="1"/>
        <v>0</v>
      </c>
      <c r="G17" s="129">
        <f t="shared" si="1"/>
        <v>0</v>
      </c>
      <c r="H17" s="128">
        <f t="shared" si="1"/>
        <v>0</v>
      </c>
      <c r="I17" s="129">
        <f t="shared" si="1"/>
        <v>0</v>
      </c>
      <c r="J17" s="128">
        <f t="shared" si="1"/>
        <v>0</v>
      </c>
      <c r="K17" s="129">
        <f t="shared" si="1"/>
        <v>0</v>
      </c>
      <c r="L17" s="26"/>
      <c r="M17" s="26"/>
      <c r="N17" s="26"/>
      <c r="O17" s="26"/>
      <c r="P17" s="26"/>
      <c r="Q17" s="26"/>
    </row>
    <row r="18" spans="1:17" ht="8.25" customHeight="1" thickTop="1" x14ac:dyDescent="0.25">
      <c r="B18" s="69"/>
      <c r="C18" s="70"/>
      <c r="D18" s="69"/>
      <c r="E18" s="70"/>
      <c r="F18" s="69"/>
      <c r="G18" s="70"/>
      <c r="H18" s="69"/>
      <c r="I18" s="70"/>
      <c r="J18" s="69"/>
      <c r="K18" s="70"/>
      <c r="L18" s="26"/>
      <c r="M18" s="26"/>
      <c r="N18" s="26"/>
      <c r="O18" s="26"/>
      <c r="P18" s="26"/>
      <c r="Q18" s="26"/>
    </row>
    <row r="19" spans="1:17" x14ac:dyDescent="0.25">
      <c r="B19" s="69"/>
      <c r="C19" s="70"/>
      <c r="D19" s="69"/>
      <c r="E19" s="70"/>
      <c r="F19" s="69"/>
      <c r="G19" s="70"/>
      <c r="H19" s="69"/>
      <c r="I19" s="70"/>
      <c r="J19" s="69"/>
      <c r="K19" s="70"/>
      <c r="L19" s="26"/>
      <c r="M19" s="26"/>
      <c r="N19" s="26"/>
      <c r="O19" s="26"/>
      <c r="P19" s="26"/>
      <c r="Q19" s="26"/>
    </row>
    <row r="20" spans="1:17" ht="15.75" thickBot="1" x14ac:dyDescent="0.3">
      <c r="A20" s="24"/>
      <c r="B20" s="56"/>
      <c r="C20" s="30" t="s">
        <v>40</v>
      </c>
    </row>
    <row r="21" spans="1:17" x14ac:dyDescent="0.25">
      <c r="A21" s="390" t="s">
        <v>57</v>
      </c>
      <c r="B21" s="375" t="s">
        <v>64</v>
      </c>
      <c r="C21" s="376"/>
      <c r="D21" s="375" t="s">
        <v>60</v>
      </c>
      <c r="E21" s="376"/>
      <c r="F21" s="375" t="s">
        <v>61</v>
      </c>
      <c r="G21" s="376"/>
      <c r="H21" s="375" t="s">
        <v>59</v>
      </c>
      <c r="I21" s="376"/>
      <c r="J21" s="375" t="s">
        <v>62</v>
      </c>
      <c r="K21" s="376"/>
      <c r="L21" s="377" t="s">
        <v>6</v>
      </c>
      <c r="M21" s="379" t="s">
        <v>7</v>
      </c>
      <c r="N21" s="379"/>
      <c r="O21" s="379"/>
      <c r="P21" s="379"/>
      <c r="Q21" s="376"/>
    </row>
    <row r="22" spans="1:17" x14ac:dyDescent="0.25">
      <c r="A22" s="391"/>
      <c r="B22" s="33" t="s">
        <v>50</v>
      </c>
      <c r="C22" s="34" t="s">
        <v>51</v>
      </c>
      <c r="D22" s="33" t="s">
        <v>50</v>
      </c>
      <c r="E22" s="34" t="s">
        <v>51</v>
      </c>
      <c r="F22" s="33" t="s">
        <v>50</v>
      </c>
      <c r="G22" s="34" t="s">
        <v>51</v>
      </c>
      <c r="H22" s="33" t="s">
        <v>50</v>
      </c>
      <c r="I22" s="34" t="s">
        <v>51</v>
      </c>
      <c r="J22" s="33" t="s">
        <v>50</v>
      </c>
      <c r="K22" s="34" t="s">
        <v>51</v>
      </c>
      <c r="L22" s="378"/>
      <c r="M22" s="32" t="s">
        <v>52</v>
      </c>
      <c r="N22" s="32" t="s">
        <v>53</v>
      </c>
      <c r="O22" s="32" t="s">
        <v>54</v>
      </c>
      <c r="P22" s="32" t="s">
        <v>55</v>
      </c>
      <c r="Q22" s="40" t="s">
        <v>56</v>
      </c>
    </row>
    <row r="23" spans="1:17" x14ac:dyDescent="0.25">
      <c r="A23" s="44" t="s">
        <v>80</v>
      </c>
      <c r="B23" s="68">
        <f>COUNTIFS(DATA!$AG$9:$AG$9,A23,DATA!$I$9:$I$9,$C$20,DATA!$B$9:$B$9,"&gt;="&amp;$B$1,DATA!$B$9:$B$9,"&lt;="&amp;$B$2)</f>
        <v>0</v>
      </c>
      <c r="C23" s="36">
        <f>SUMIFS(DATA!$J$9:$J$9,DATA!$AG$9:$AG$9,A23,DATA!$I$9:$I$9,$C$20,DATA!$B$9:$B$9,"&gt;="&amp;$B$1,DATA!$B$9:$B$9,"&lt;="&amp;$B$2)/1000</f>
        <v>0</v>
      </c>
      <c r="D23" s="68">
        <f>COUNTIFS(DATA!$AG$9:$AG$9,A23,DATA!$E$9:$E$9,$D$21,DATA!$I$9:$I$9,$C$20,DATA!$B$9:$B$9,"&gt;="&amp;$B$1,DATA!$B$9:$B$9,"&lt;="&amp;$B$2)</f>
        <v>0</v>
      </c>
      <c r="E23" s="36">
        <f>SUMIFS(DATA!$J$9:$J$9,DATA!$AG$9:$AG$9,A23,DATA!$E$9:$E$9,$D$21,DATA!$I$9:$I$9,$C$20,DATA!$B$9:$B$9,"&gt;="&amp;$B$1,DATA!$B$9:$B$9,"&lt;="&amp;$B$2)/1000</f>
        <v>0</v>
      </c>
      <c r="F23" s="68">
        <f>COUNTIFS(DATA!$AG$9:$AG$9,A23,DATA!$E$9:$E$9,$F$21,DATA!$I$9:$I$9,$C$20,DATA!$B$9:$B$9,"&gt;="&amp;$B$1,DATA!$B$9:$B$9,"&lt;="&amp;$B$2)</f>
        <v>0</v>
      </c>
      <c r="G23" s="36">
        <f>SUMIFS(DATA!$J$9:$J$9,DATA!$AG$9:$AG$9,A23,DATA!$E$9:$E$9,$F$21,DATA!$I$9:$I$9,$C$20,DATA!$B$9:$B$9,"&gt;="&amp;$B$1,DATA!$B$9:$B$9,"&lt;="&amp;$B$2)/1000</f>
        <v>0</v>
      </c>
      <c r="H23" s="68">
        <f>COUNTIFS(DATA!$AG$9:$AG$9,A23,DATA!$E$9:$E$9,$H$21,DATA!$I$9:$I$9,$C$20,DATA!$B$9:$B$9,"&gt;="&amp;$B$1,DATA!$B$9:$B$9,"&lt;="&amp;$B$2)</f>
        <v>0</v>
      </c>
      <c r="I23" s="36">
        <f>SUMIFS(DATA!$J$9:$J$9,DATA!$AG$9:$AG$9,A23,DATA!$E$9:$E$9,$H$21,DATA!$I$9:$I$9,$C$20,DATA!$B$9:$B$9,"&gt;="&amp;$B$1,DATA!$B$9:$B$9,"&lt;="&amp;$B$2)/1000</f>
        <v>0</v>
      </c>
      <c r="J23" s="68">
        <f>COUNTIFS(DATA!$AG$9:$AG$9,A23,DATA!$E$9:$E$9,$J$21,DATA!$I$9:$I$9,$C$20,DATA!$B$9:$B$9,"&gt;="&amp;$B$1,DATA!$B$9:$B$9,"&lt;="&amp;$B$2)</f>
        <v>0</v>
      </c>
      <c r="K23" s="36">
        <f>SUMIFS(DATA!$J$9:$J$9,DATA!$AG$9:$AG$9,A23,DATA!$E$9:$E$9,$J$21,DATA!$I$9:$I$9,$C$20,DATA!$B$9:$B$9,"&gt;="&amp;$B$1,DATA!$B$9:$B$9,"&lt;="&amp;$B$2)/1000</f>
        <v>0</v>
      </c>
      <c r="L23" s="41" t="e">
        <f>SUMIFS(DATA!$AI$9:$AI$9,DATA!$AG$9:$AG$9,A23,DATA!$I$9:$I$9,$C$20,DATA!$B$9:$B$9,"&gt;="&amp;$B$1,DATA!$B$9:$B$9,"&lt;="&amp;$B$2)/C23</f>
        <v>#DIV/0!</v>
      </c>
      <c r="M23" s="31" t="e">
        <f>SUMIFS(DATA!$AJ$9:$AJ$9,DATA!$AG$9:$AG$9,A23,DATA!$I$9:$I$9,$C$20,DATA!$B$9:$B$9,"&gt;="&amp;$B$1,DATA!$B$9:$B$9,"&lt;="&amp;$B$2)/C23</f>
        <v>#DIV/0!</v>
      </c>
      <c r="N23" s="31" t="e">
        <f>SUMIFS(DATA!$AK$9:$AK$9,DATA!$AG$9:$AG$9,A23,DATA!$I$9:$I$9,$C$20,DATA!$B$9:$B$9,"&gt;="&amp;$B$1,DATA!$B$9:$B$9,"&lt;="&amp;$B$2)/C23</f>
        <v>#DIV/0!</v>
      </c>
      <c r="O23" s="31" t="e">
        <f>SUMIFS(DATA!$AL$9:$AL$9,DATA!$AG$9:$AG$9,A23,DATA!$I$9:$I$9,$C$20,DATA!$B$9:$B$9,"&gt;="&amp;$B$1,DATA!$B$9:$B$9,"&lt;="&amp;$B$2)/C23</f>
        <v>#DIV/0!</v>
      </c>
      <c r="P23" s="31" t="e">
        <f>SUMIFS(DATA!$AM$9:$AM$9,DATA!$AG$9:$AG$9,A23,DATA!$I$9:$I$9,$C$20,DATA!$B$9:$B$9,"&gt;="&amp;$B$1,DATA!$B$9:$B$9,"&lt;="&amp;$B$2)/C23</f>
        <v>#DIV/0!</v>
      </c>
      <c r="Q23" s="36" t="e">
        <f>SUMIFS(DATA!$AN$9:$AN$9,DATA!$AG$9:$AG$9,A23,DATA!$I$9:$I$9,$C$20,DATA!$B$9:$B$9,"&gt;="&amp;$B$1,DATA!$B$9:$B$9,"&lt;="&amp;$B$2)/C23</f>
        <v>#DIV/0!</v>
      </c>
    </row>
    <row r="24" spans="1:17" x14ac:dyDescent="0.25">
      <c r="A24" s="54" t="s">
        <v>38</v>
      </c>
      <c r="B24" s="97">
        <f>COUNTIFS(DATA!$AG$9:$AG$9,A24,DATA!$I$9:$I$9,$C$20,DATA!$B$9:$B$9,"&gt;="&amp;$B$1,DATA!$B$9:$B$9,"&lt;="&amp;$B$2)</f>
        <v>0</v>
      </c>
      <c r="C24" s="36">
        <f>SUMIFS(DATA!$J$9:$J$9,DATA!$AG$9:$AG$9,A24,DATA!$I$9:$I$9,$C$20,DATA!$B$9:$B$9,"&gt;="&amp;$B$1,DATA!$B$9:$B$9,"&lt;="&amp;$B$2)/1000</f>
        <v>0</v>
      </c>
      <c r="D24" s="97">
        <f>COUNTIFS(DATA!$AG$9:$AG$9,A24,DATA!$E$9:$E$9,$D$21,DATA!$I$9:$I$9,$C$20,DATA!$B$9:$B$9,"&gt;="&amp;$B$1,DATA!$B$9:$B$9,"&lt;="&amp;$B$2)</f>
        <v>0</v>
      </c>
      <c r="E24" s="36">
        <f>SUMIFS(DATA!$J$9:$J$9,DATA!$AG$9:$AG$9,A24,DATA!$E$9:$E$9,$D$21,DATA!$I$9:$I$9,$C$20,DATA!$B$9:$B$9,"&gt;="&amp;$B$1,DATA!$B$9:$B$9,"&lt;="&amp;$B$2)/1000</f>
        <v>0</v>
      </c>
      <c r="F24" s="97">
        <f>COUNTIFS(DATA!$AG$9:$AG$9,A24,DATA!$E$9:$E$9,$F$21,DATA!$I$9:$I$9,$C$20,DATA!$B$9:$B$9,"&gt;="&amp;$B$1,DATA!$B$9:$B$9,"&lt;="&amp;$B$2)</f>
        <v>0</v>
      </c>
      <c r="G24" s="36">
        <f>SUMIFS(DATA!$J$9:$J$9,DATA!$AG$9:$AG$9,A24,DATA!$E$9:$E$9,$F$21,DATA!$I$9:$I$9,$C$20,DATA!$B$9:$B$9,"&gt;="&amp;$B$1,DATA!$B$9:$B$9,"&lt;="&amp;$B$2)/1000</f>
        <v>0</v>
      </c>
      <c r="H24" s="97">
        <f>COUNTIFS(DATA!$AG$9:$AG$9,A24,DATA!$E$9:$E$9,$H$21,DATA!$I$9:$I$9,$C$20,DATA!$B$9:$B$9,"&gt;="&amp;$B$1,DATA!$B$9:$B$9,"&lt;="&amp;$B$2)</f>
        <v>0</v>
      </c>
      <c r="I24" s="36">
        <f>SUMIFS(DATA!$J$9:$J$9,DATA!$AG$9:$AG$9,A24,DATA!$E$9:$E$9,$H$21,DATA!$I$9:$I$9,$C$20,DATA!$B$9:$B$9,"&gt;="&amp;$B$1,DATA!$B$9:$B$9,"&lt;="&amp;$B$2)/1000</f>
        <v>0</v>
      </c>
      <c r="J24" s="97">
        <f>COUNTIFS(DATA!$AG$9:$AG$9,A24,DATA!$E$9:$E$9,$J$21,DATA!$I$9:$I$9,$C$20,DATA!$B$9:$B$9,"&gt;="&amp;$B$1,DATA!$B$9:$B$9,"&lt;="&amp;$B$2)</f>
        <v>0</v>
      </c>
      <c r="K24" s="36">
        <f>SUMIFS(DATA!$J$9:$J$9,DATA!$AG$9:$AG$9,A24,DATA!$E$9:$E$9,$J$21,DATA!$I$9:$I$9,$C$20,DATA!$B$9:$B$9,"&gt;="&amp;$B$1,DATA!$B$9:$B$9,"&lt;="&amp;$B$2)/1000</f>
        <v>0</v>
      </c>
      <c r="L24" s="41" t="e">
        <f>SUMIFS(DATA!$AI$9:$AI$9,DATA!$AG$9:$AG$9,A24,DATA!$I$9:$I$9,$C$20,DATA!$B$9:$B$9,"&gt;="&amp;$B$1,DATA!$B$9:$B$9,"&lt;="&amp;$B$2)/C24</f>
        <v>#DIV/0!</v>
      </c>
      <c r="M24" s="31" t="e">
        <f>SUMIFS(DATA!$AJ$9:$AJ$9,DATA!$AG$9:$AG$9,A24,DATA!$I$9:$I$9,$C$20,DATA!$B$9:$B$9,"&gt;="&amp;$B$1,DATA!$B$9:$B$9,"&lt;="&amp;$B$2)/C24</f>
        <v>#DIV/0!</v>
      </c>
      <c r="N24" s="31" t="e">
        <f>SUMIFS(DATA!$AK$9:$AK$9,DATA!$AG$9:$AG$9,A24,DATA!$I$9:$I$9,$C$20,DATA!$B$9:$B$9,"&gt;="&amp;$B$1,DATA!$B$9:$B$9,"&lt;="&amp;$B$2)/C24</f>
        <v>#DIV/0!</v>
      </c>
      <c r="O24" s="31" t="e">
        <f>SUMIFS(DATA!$AL$9:$AL$9,DATA!$AG$9:$AG$9,A24,DATA!$I$9:$I$9,$C$20,DATA!$B$9:$B$9,"&gt;="&amp;$B$1,DATA!$B$9:$B$9,"&lt;="&amp;$B$2)/C24</f>
        <v>#DIV/0!</v>
      </c>
      <c r="P24" s="31" t="e">
        <f>SUMIFS(DATA!$AM$9:$AM$9,DATA!$AG$9:$AG$9,A24,DATA!$I$9:$I$9,$C$20,DATA!$B$9:$B$9,"&gt;="&amp;$B$1,DATA!$B$9:$B$9,"&lt;="&amp;$B$2)/C24</f>
        <v>#DIV/0!</v>
      </c>
      <c r="Q24" s="36" t="e">
        <f>SUMIFS(DATA!$AN$9:$AN$9,DATA!$AG$9:$AG$9,A24,DATA!$I$9:$I$9,$C$20,DATA!$B$9:$B$9,"&gt;="&amp;$B$1,DATA!$B$9:$B$9,"&lt;="&amp;$B$2)/C24</f>
        <v>#DIV/0!</v>
      </c>
    </row>
    <row r="25" spans="1:17" x14ac:dyDescent="0.25">
      <c r="A25" s="54"/>
      <c r="B25" s="97">
        <f>COUNTIFS(DATA!$AG$9:$AG$9,A25,DATA!$I$9:$I$9,$C$20,DATA!$B$9:$B$9,"&gt;="&amp;$B$1,DATA!$B$9:$B$9,"&lt;="&amp;$B$2)</f>
        <v>0</v>
      </c>
      <c r="C25" s="36">
        <f>SUMIFS(DATA!$J$9:$J$9,DATA!$AG$9:$AG$9,A25,DATA!$I$9:$I$9,$C$20,DATA!$B$9:$B$9,"&gt;="&amp;$B$1,DATA!$B$9:$B$9,"&lt;="&amp;$B$2)/1000</f>
        <v>0</v>
      </c>
      <c r="D25" s="97">
        <f>COUNTIFS(DATA!$AG$9:$AG$9,A25,DATA!$E$9:$E$9,$D$21,DATA!$I$9:$I$9,$C$20,DATA!$B$9:$B$9,"&gt;="&amp;$B$1,DATA!$B$9:$B$9,"&lt;="&amp;$B$2)</f>
        <v>0</v>
      </c>
      <c r="E25" s="36">
        <f>SUMIFS(DATA!$J$9:$J$9,DATA!$AG$9:$AG$9,A25,DATA!$E$9:$E$9,$D$21,DATA!$I$9:$I$9,$C$20,DATA!$B$9:$B$9,"&gt;="&amp;$B$1,DATA!$B$9:$B$9,"&lt;="&amp;$B$2)/1000</f>
        <v>0</v>
      </c>
      <c r="F25" s="97">
        <f>COUNTIFS(DATA!$AG$9:$AG$9,A25,DATA!$E$9:$E$9,$F$21,DATA!$I$9:$I$9,$C$20,DATA!$B$9:$B$9,"&gt;="&amp;$B$1,DATA!$B$9:$B$9,"&lt;="&amp;$B$2)</f>
        <v>0</v>
      </c>
      <c r="G25" s="36">
        <f>SUMIFS(DATA!$J$9:$J$9,DATA!$AG$9:$AG$9,A25,DATA!$E$9:$E$9,$F$21,DATA!$I$9:$I$9,$C$20,DATA!$B$9:$B$9,"&gt;="&amp;$B$1,DATA!$B$9:$B$9,"&lt;="&amp;$B$2)/1000</f>
        <v>0</v>
      </c>
      <c r="H25" s="97">
        <f>COUNTIFS(DATA!$AG$9:$AG$9,A25,DATA!$E$9:$E$9,$H$21,DATA!$I$9:$I$9,$C$20,DATA!$B$9:$B$9,"&gt;="&amp;$B$1,DATA!$B$9:$B$9,"&lt;="&amp;$B$2)</f>
        <v>0</v>
      </c>
      <c r="I25" s="36">
        <f>SUMIFS(DATA!$J$9:$J$9,DATA!$AG$9:$AG$9,A25,DATA!$E$9:$E$9,$H$21,DATA!$I$9:$I$9,$C$20,DATA!$B$9:$B$9,"&gt;="&amp;$B$1,DATA!$B$9:$B$9,"&lt;="&amp;$B$2)/1000</f>
        <v>0</v>
      </c>
      <c r="J25" s="97">
        <f>COUNTIFS(DATA!$AG$9:$AG$9,A25,DATA!$E$9:$E$9,$J$21,DATA!$I$9:$I$9,$C$20,DATA!$B$9:$B$9,"&gt;="&amp;$B$1,DATA!$B$9:$B$9,"&lt;="&amp;$B$2)</f>
        <v>0</v>
      </c>
      <c r="K25" s="36">
        <f>SUMIFS(DATA!$J$9:$J$9,DATA!$AG$9:$AG$9,A25,DATA!$E$9:$E$9,$J$21,DATA!$I$9:$I$9,$C$20,DATA!$B$9:$B$9,"&gt;="&amp;$B$1,DATA!$B$9:$B$9,"&lt;="&amp;$B$2)/1000</f>
        <v>0</v>
      </c>
      <c r="L25" s="41" t="e">
        <f>SUMIFS(DATA!$AI$9:$AI$9,DATA!$AG$9:$AG$9,A25,DATA!$I$9:$I$9,$C$20,DATA!$B$9:$B$9,"&gt;="&amp;$B$1,DATA!$B$9:$B$9,"&lt;="&amp;$B$2)/C25</f>
        <v>#DIV/0!</v>
      </c>
      <c r="M25" s="31" t="e">
        <f>SUMIFS(DATA!$AJ$9:$AJ$9,DATA!$AG$9:$AG$9,A25,DATA!$I$9:$I$9,$C$20,DATA!$B$9:$B$9,"&gt;="&amp;$B$1,DATA!$B$9:$B$9,"&lt;="&amp;$B$2)/C25</f>
        <v>#DIV/0!</v>
      </c>
      <c r="N25" s="31" t="e">
        <f>SUMIFS(DATA!$AK$9:$AK$9,DATA!$AG$9:$AG$9,A25,DATA!$I$9:$I$9,$C$20,DATA!$B$9:$B$9,"&gt;="&amp;$B$1,DATA!$B$9:$B$9,"&lt;="&amp;$B$2)/C25</f>
        <v>#DIV/0!</v>
      </c>
      <c r="O25" s="31" t="e">
        <f>SUMIFS(DATA!$AL$9:$AL$9,DATA!$AG$9:$AG$9,A25,DATA!$I$9:$I$9,$C$20,DATA!$B$9:$B$9,"&gt;="&amp;$B$1,DATA!$B$9:$B$9,"&lt;="&amp;$B$2)/C25</f>
        <v>#DIV/0!</v>
      </c>
      <c r="P25" s="31" t="e">
        <f>SUMIFS(DATA!$AM$9:$AM$9,DATA!$AG$9:$AG$9,A25,DATA!$I$9:$I$9,$C$20,DATA!$B$9:$B$9,"&gt;="&amp;$B$1,DATA!$B$9:$B$9,"&lt;="&amp;$B$2)/C25</f>
        <v>#DIV/0!</v>
      </c>
      <c r="Q25" s="36" t="e">
        <f>SUMIFS(DATA!$AN$9:$AN$9,DATA!$AG$9:$AG$9,A25,DATA!$I$9:$I$9,$C$20,DATA!$B$9:$B$9,"&gt;="&amp;$B$1,DATA!$B$9:$B$9,"&lt;="&amp;$B$2)/C25</f>
        <v>#DIV/0!</v>
      </c>
    </row>
    <row r="26" spans="1:17" ht="15.75" thickBot="1" x14ac:dyDescent="0.3">
      <c r="A26" s="45"/>
      <c r="B26" s="46">
        <f>COUNTIFS(DATA!$AG$9:$AG$9,A26,DATA!$I$9:$I$9,$C$20,DATA!$B$9:$B$9,"&gt;="&amp;$B$1,DATA!$B$9:$B$9,"&lt;="&amp;$B$2)</f>
        <v>0</v>
      </c>
      <c r="C26" s="47">
        <f>SUMIFS(DATA!$J$9:$J$9,DATA!$AG$9:$AG$9,A26,DATA!$I$9:$I$9,$C$20,DATA!$B$9:$B$9,"&gt;="&amp;$B$1,DATA!$B$9:$B$9,"&lt;="&amp;$B$2)/1000</f>
        <v>0</v>
      </c>
      <c r="D26" s="46">
        <f>COUNTIFS(DATA!$AG$9:$AG$9,A26,DATA!$E$9:$E$9,$D$21,DATA!$I$9:$I$9,$C$20,DATA!$B$9:$B$9,"&gt;="&amp;$B$1,DATA!$B$9:$B$9,"&lt;="&amp;$B$2)</f>
        <v>0</v>
      </c>
      <c r="E26" s="47">
        <f>SUMIFS(DATA!$J$9:$J$9,DATA!$AG$9:$AG$9,A26,DATA!$E$9:$E$9,$D$21,DATA!$I$9:$I$9,$C$20,DATA!$B$9:$B$9,"&gt;="&amp;$B$1,DATA!$B$9:$B$9,"&lt;="&amp;$B$2)/1000</f>
        <v>0</v>
      </c>
      <c r="F26" s="46">
        <f>COUNTIFS(DATA!$AG$9:$AG$9,A26,DATA!$E$9:$E$9,$F$21,DATA!$I$9:$I$9,$C$20,DATA!$B$9:$B$9,"&gt;="&amp;$B$1,DATA!$B$9:$B$9,"&lt;="&amp;$B$2)</f>
        <v>0</v>
      </c>
      <c r="G26" s="47">
        <f>SUMIFS(DATA!$J$9:$J$9,DATA!$AG$9:$AG$9,A26,DATA!$E$9:$E$9,$F$21,DATA!$I$9:$I$9,$C$20,DATA!$B$9:$B$9,"&gt;="&amp;$B$1,DATA!$B$9:$B$9,"&lt;="&amp;$B$2)/1000</f>
        <v>0</v>
      </c>
      <c r="H26" s="46">
        <f>COUNTIFS(DATA!$AG$9:$AG$9,A26,DATA!$E$9:$E$9,$H$21,DATA!$I$9:$I$9,$C$20,DATA!$B$9:$B$9,"&gt;="&amp;$B$1,DATA!$B$9:$B$9,"&lt;="&amp;$B$2)</f>
        <v>0</v>
      </c>
      <c r="I26" s="47">
        <f>SUMIFS(DATA!$J$9:$J$9,DATA!$AG$9:$AG$9,A26,DATA!$E$9:$E$9,$H$21,DATA!$I$9:$I$9,$C$20,DATA!$B$9:$B$9,"&gt;="&amp;$B$1,DATA!$B$9:$B$9,"&lt;="&amp;$B$2)/1000</f>
        <v>0</v>
      </c>
      <c r="J26" s="46">
        <f>COUNTIFS(DATA!$AG$9:$AG$9,A26,DATA!$E$9:$E$9,$J$21,DATA!$I$9:$I$9,$C$20,DATA!$B$9:$B$9,"&gt;="&amp;$B$1,DATA!$B$9:$B$9,"&lt;="&amp;$B$2)</f>
        <v>0</v>
      </c>
      <c r="K26" s="47">
        <f>SUMIFS(DATA!$J$9:$J$9,DATA!$AG$9:$AG$9,A26,DATA!$E$9:$E$9,$J$21,DATA!$I$9:$I$9,$C$20,DATA!$B$9:$B$9,"&gt;="&amp;$B$1,DATA!$B$9:$B$9,"&lt;="&amp;$B$2)/1000</f>
        <v>0</v>
      </c>
      <c r="L26" s="42" t="e">
        <f>SUMIFS(DATA!$AI$9:$AI$9,DATA!$AG$9:$AG$9,A26,DATA!$I$9:$I$9,$C$20,DATA!$B$9:$B$9,"&gt;="&amp;$B$1,DATA!$B$9:$B$9,"&lt;="&amp;$B$2)/C26</f>
        <v>#DIV/0!</v>
      </c>
      <c r="M26" s="43" t="e">
        <f>SUMIFS(DATA!$AJ$9:$AJ$9,DATA!$AG$9:$AG$9,A26,DATA!$I$9:$I$9,$C$20,DATA!$B$9:$B$9,"&gt;="&amp;$B$1,DATA!$B$9:$B$9,"&lt;="&amp;$B$2)/C26</f>
        <v>#DIV/0!</v>
      </c>
      <c r="N26" s="43" t="e">
        <f>SUMIFS(DATA!$AK$9:$AK$9,DATA!$AG$9:$AG$9,A26,DATA!$I$9:$I$9,$C$20,DATA!$B$9:$B$9,"&gt;="&amp;$B$1,DATA!$B$9:$B$9,"&lt;="&amp;$B$2)/C26</f>
        <v>#DIV/0!</v>
      </c>
      <c r="O26" s="43" t="e">
        <f>SUMIFS(DATA!$AL$9:$AL$9,DATA!$AG$9:$AG$9,A26,DATA!$I$9:$I$9,$C$20,DATA!$B$9:$B$9,"&gt;="&amp;$B$1,DATA!$B$9:$B$9,"&lt;="&amp;$B$2)/C26</f>
        <v>#DIV/0!</v>
      </c>
      <c r="P26" s="43" t="e">
        <f>SUMIFS(DATA!$AM$9:$AM$9,DATA!$AG$9:$AG$9,A26,DATA!$I$9:$I$9,$C$20,DATA!$B$9:$B$9,"&gt;="&amp;$B$1,DATA!$B$9:$B$9,"&lt;="&amp;$B$2)/C26</f>
        <v>#DIV/0!</v>
      </c>
      <c r="Q26" s="37" t="e">
        <f>SUMIFS(DATA!$AN$9:$AN$9,DATA!$AG$9:$AG$9,A26,DATA!$I$9:$I$9,$C$20,DATA!$B$9:$B$9,"&gt;="&amp;$B$1,DATA!$B$9:$B$9,"&lt;="&amp;$B$2)/C26</f>
        <v>#DIV/0!</v>
      </c>
    </row>
    <row r="27" spans="1:17" ht="15.75" thickBot="1" x14ac:dyDescent="0.3">
      <c r="B27" s="48">
        <f t="shared" ref="B27:K27" si="2">SUBTOTAL(9,B23:B26)</f>
        <v>0</v>
      </c>
      <c r="C27" s="49">
        <f t="shared" si="2"/>
        <v>0</v>
      </c>
      <c r="D27" s="48">
        <f t="shared" si="2"/>
        <v>0</v>
      </c>
      <c r="E27" s="49">
        <f t="shared" si="2"/>
        <v>0</v>
      </c>
      <c r="F27" s="48">
        <f t="shared" si="2"/>
        <v>0</v>
      </c>
      <c r="G27" s="49">
        <f t="shared" si="2"/>
        <v>0</v>
      </c>
      <c r="H27" s="48">
        <f t="shared" si="2"/>
        <v>0</v>
      </c>
      <c r="I27" s="49">
        <f t="shared" si="2"/>
        <v>0</v>
      </c>
      <c r="J27" s="48">
        <f t="shared" si="2"/>
        <v>0</v>
      </c>
      <c r="K27" s="49">
        <f t="shared" si="2"/>
        <v>0</v>
      </c>
      <c r="L27" s="26"/>
      <c r="M27" s="26"/>
      <c r="N27" s="26"/>
      <c r="O27" s="26"/>
      <c r="P27" s="26"/>
      <c r="Q27" s="26"/>
    </row>
    <row r="28" spans="1:17" ht="15.75" thickTop="1" x14ac:dyDescent="0.25">
      <c r="B28" s="69"/>
      <c r="C28" s="70"/>
      <c r="D28" s="69"/>
      <c r="E28" s="70"/>
      <c r="F28" s="69"/>
      <c r="G28" s="70"/>
      <c r="H28" s="69"/>
      <c r="I28" s="70"/>
      <c r="J28" s="69"/>
      <c r="K28" s="70"/>
      <c r="L28" s="26"/>
      <c r="M28" s="26"/>
      <c r="N28" s="26"/>
      <c r="O28" s="26"/>
      <c r="P28" s="26"/>
      <c r="Q28" s="26"/>
    </row>
    <row r="29" spans="1:17" ht="15.75" thickBot="1" x14ac:dyDescent="0.3">
      <c r="A29" s="24"/>
      <c r="B29" s="56"/>
      <c r="C29" s="30" t="s">
        <v>45</v>
      </c>
    </row>
    <row r="30" spans="1:17" x14ac:dyDescent="0.25">
      <c r="A30" s="390" t="s">
        <v>57</v>
      </c>
      <c r="B30" s="375" t="s">
        <v>64</v>
      </c>
      <c r="C30" s="376"/>
      <c r="D30" s="375" t="s">
        <v>60</v>
      </c>
      <c r="E30" s="376"/>
      <c r="F30" s="375" t="s">
        <v>61</v>
      </c>
      <c r="G30" s="376"/>
      <c r="H30" s="375" t="s">
        <v>59</v>
      </c>
      <c r="I30" s="376"/>
      <c r="J30" s="375" t="s">
        <v>62</v>
      </c>
      <c r="K30" s="376"/>
      <c r="L30" s="377" t="s">
        <v>6</v>
      </c>
      <c r="M30" s="379" t="s">
        <v>7</v>
      </c>
      <c r="N30" s="379"/>
      <c r="O30" s="379"/>
      <c r="P30" s="379"/>
      <c r="Q30" s="376"/>
    </row>
    <row r="31" spans="1:17" x14ac:dyDescent="0.25">
      <c r="A31" s="391"/>
      <c r="B31" s="33" t="s">
        <v>50</v>
      </c>
      <c r="C31" s="34" t="s">
        <v>51</v>
      </c>
      <c r="D31" s="33" t="s">
        <v>50</v>
      </c>
      <c r="E31" s="34" t="s">
        <v>51</v>
      </c>
      <c r="F31" s="33" t="s">
        <v>50</v>
      </c>
      <c r="G31" s="34" t="s">
        <v>51</v>
      </c>
      <c r="H31" s="33" t="s">
        <v>50</v>
      </c>
      <c r="I31" s="34" t="s">
        <v>51</v>
      </c>
      <c r="J31" s="33" t="s">
        <v>50</v>
      </c>
      <c r="K31" s="34" t="s">
        <v>51</v>
      </c>
      <c r="L31" s="378"/>
      <c r="M31" s="32" t="s">
        <v>52</v>
      </c>
      <c r="N31" s="32" t="s">
        <v>53</v>
      </c>
      <c r="O31" s="32" t="s">
        <v>54</v>
      </c>
      <c r="P31" s="32" t="s">
        <v>55</v>
      </c>
      <c r="Q31" s="40" t="s">
        <v>56</v>
      </c>
    </row>
    <row r="32" spans="1:17" x14ac:dyDescent="0.25">
      <c r="A32" s="54" t="s">
        <v>80</v>
      </c>
      <c r="B32" s="87">
        <f>COUNTIFS(DATA!$AG$9:$AG$9,A32,DATA!$I$9:$I$9,$C$29,DATA!$B$9:$B$9,"&gt;="&amp;$B$1,DATA!$B$9:$B$9,"&lt;="&amp;$B$2)</f>
        <v>0</v>
      </c>
      <c r="C32" s="36">
        <f>SUMIFS(DATA!$J$9:$J$9,DATA!$AG$9:$AG$9,A32,DATA!$I$9:$I$9,$C$29,DATA!$B$9:$B$9,"&gt;="&amp;$B$1,DATA!$B$9:$B$9,"&lt;="&amp;$B$2)/1000</f>
        <v>0</v>
      </c>
      <c r="D32" s="87">
        <f>COUNTIFS(DATA!$AG$9:$AG$9,A32,DATA!$E$9:$E$9,$D$30,DATA!$I$9:$I$9,$C$29,DATA!$B$9:$B$9,"&gt;="&amp;$B$1,DATA!$B$9:$B$9,"&lt;="&amp;$B$2)</f>
        <v>0</v>
      </c>
      <c r="E32" s="36">
        <f>SUMIFS(DATA!$J$9:$J$9,DATA!$AG$9:$AG$9,A32,DATA!$E$9:$E$9,$D$30,DATA!$I$9:$I$9,$C$29,DATA!$B$9:$B$9,"&gt;="&amp;$B$1,DATA!$B$9:$B$9,"&lt;="&amp;$B$2)/1000</f>
        <v>0</v>
      </c>
      <c r="F32" s="87">
        <f>COUNTIFS(DATA!$AG$9:$AG$9,A32,DATA!$E$9:$E$9,$F$30,DATA!$I$9:$I$9,$C$29,DATA!$B$9:$B$9,"&gt;="&amp;$B$1,DATA!$B$9:$B$9,"&lt;="&amp;$B$2)</f>
        <v>0</v>
      </c>
      <c r="G32" s="36">
        <f>SUMIFS(DATA!$J$9:$J$9,DATA!$AG$9:$AG$9,A32,DATA!$E$9:$E$9,$F$30,DATA!$I$9:$I$9,$C$29,DATA!$B$9:$B$9,"&gt;="&amp;$B$1,DATA!$B$9:$B$9,"&lt;="&amp;$B$2)/1000</f>
        <v>0</v>
      </c>
      <c r="H32" s="87">
        <f>COUNTIFS(DATA!$AG$9:$AG$9,A32,DATA!$E$9:$E$9,$H$30,DATA!$I$9:$I$9,$C$29,DATA!$B$9:$B$9,"&gt;="&amp;$B$1,DATA!$B$9:$B$9,"&lt;="&amp;$B$2)</f>
        <v>0</v>
      </c>
      <c r="I32" s="36">
        <f>SUMIFS(DATA!$J$9:$J$9,DATA!$AG$9:$AG$9,A32,DATA!$E$9:$E$9,$H$30,DATA!$I$9:$I$9,$C$29,DATA!$B$9:$B$9,"&gt;="&amp;$B$1,DATA!$B$9:$B$9,"&lt;="&amp;$B$2)/1000</f>
        <v>0</v>
      </c>
      <c r="J32" s="87">
        <f>COUNTIFS(DATA!$AG$9:$AG$9,A32,DATA!$E$9:$E$9,$J$30,DATA!$I$9:$I$9,$C$29,DATA!$B$9:$B$9,"&gt;="&amp;$B$1,DATA!$B$9:$B$9,"&lt;="&amp;$B$2)</f>
        <v>0</v>
      </c>
      <c r="K32" s="36">
        <f>SUMIFS(DATA!$J$9:$J$9,DATA!$AG$9:$AG$9,A32,DATA!$E$9:$E$9,$J$30,DATA!$I$9:$I$9,$C$29,DATA!$B$9:$B$9,"&gt;="&amp;$B$1,DATA!$B$9:$B$9,"&lt;="&amp;$B$2)/1000</f>
        <v>0</v>
      </c>
      <c r="L32" s="41" t="e">
        <f>SUMIFS(DATA!$AI$9:$AI$9,DATA!$AG$9:$AG$9,A32,DATA!$I$9:$I$9,$C$29,DATA!$B$9:$B$9,"&gt;="&amp;$B$1,DATA!$B$9:$B$9,"&lt;="&amp;$B$2)/C32</f>
        <v>#DIV/0!</v>
      </c>
      <c r="M32" s="31" t="e">
        <f>SUMIFS(DATA!$AJ$9:$AJ$9,DATA!$AG$9:$AG$9,A32,DATA!$I$9:$I$9,$C$29,DATA!$B$9:$B$9,"&gt;="&amp;$B$1,DATA!$B$9:$B$9,"&lt;="&amp;$B$2)/C32</f>
        <v>#DIV/0!</v>
      </c>
      <c r="N32" s="31" t="e">
        <f>SUMIFS(DATA!$AK$9:$AK$9,DATA!$AG$9:$AG$9,A32,DATA!$I$9:$I$9,$C$29,DATA!$B$9:$B$9,"&gt;="&amp;$B$1,DATA!$B$9:$B$9,"&lt;="&amp;$B$2)/C32</f>
        <v>#DIV/0!</v>
      </c>
      <c r="O32" s="31" t="e">
        <f>SUMIFS(DATA!$AL$9:$AL$9,DATA!$AG$9:$AG$9,A32,DATA!$I$9:$I$9,$C$29,DATA!$B$9:$B$9,"&gt;="&amp;$B$1,DATA!$B$9:$B$9,"&lt;="&amp;$B$2)/C32</f>
        <v>#DIV/0!</v>
      </c>
      <c r="P32" s="31" t="e">
        <f>SUMIFS(DATA!$AM$9:$AM$9,DATA!$AG$9:$AG$9,A32,DATA!$I$9:$I$9,$C$29,DATA!$B$9:$B$9,"&gt;="&amp;$B$1,DATA!$B$9:$B$9,"&lt;="&amp;$B$2)/C32</f>
        <v>#DIV/0!</v>
      </c>
      <c r="Q32" s="36" t="e">
        <f>SUMIFS(DATA!$AN$9:$AN$9,DATA!$AG$9:$AG$9,A32,DATA!$I$9:$I$9,$C$29,DATA!$B$9:$B$9,"&gt;="&amp;$B$1,DATA!$B$9:$B$9,"&lt;="&amp;$B$2)/C32</f>
        <v>#DIV/0!</v>
      </c>
    </row>
    <row r="33" spans="1:17" ht="15.75" thickBot="1" x14ac:dyDescent="0.3">
      <c r="A33" s="45" t="s">
        <v>79</v>
      </c>
      <c r="B33" s="46">
        <f>COUNTIFS(DATA!$AG$9:$AG$9,A33,DATA!$I$9:$I$9,$C$29,DATA!$B$9:$B$9,"&gt;="&amp;$B$1,DATA!$B$9:$B$9,"&lt;="&amp;$B$2)</f>
        <v>0</v>
      </c>
      <c r="C33" s="47">
        <f>SUMIFS(DATA!$J$9:$J$9,DATA!$AG$9:$AG$9,A33,DATA!$I$9:$I$9,$C$29,DATA!$B$9:$B$9,"&gt;="&amp;$B$1,DATA!$B$9:$B$9,"&lt;="&amp;$B$2)/1000</f>
        <v>0</v>
      </c>
      <c r="D33" s="46">
        <f>COUNTIFS(DATA!$AG$9:$AG$9,A33,DATA!$E$9:$E$9,$D$30,DATA!$I$9:$I$9,$C$29,DATA!$B$9:$B$9,"&gt;="&amp;$B$1,DATA!$B$9:$B$9,"&lt;="&amp;$B$2)</f>
        <v>0</v>
      </c>
      <c r="E33" s="47">
        <f>SUMIFS(DATA!$J$9:$J$9,DATA!$AG$9:$AG$9,A33,DATA!$E$9:$E$9,$D$30,DATA!$I$9:$I$9,$C$29,DATA!$B$9:$B$9,"&gt;="&amp;$B$1,DATA!$B$9:$B$9,"&lt;="&amp;$B$2)/1000</f>
        <v>0</v>
      </c>
      <c r="F33" s="46">
        <f>COUNTIFS(DATA!$AG$9:$AG$9,A33,DATA!$E$9:$E$9,$F$30,DATA!$I$9:$I$9,$C$29,DATA!$B$9:$B$9,"&gt;="&amp;$B$1,DATA!$B$9:$B$9,"&lt;="&amp;$B$2)</f>
        <v>0</v>
      </c>
      <c r="G33" s="47">
        <f>SUMIFS(DATA!$J$9:$J$9,DATA!$AG$9:$AG$9,A33,DATA!$E$9:$E$9,$F$30,DATA!$I$9:$I$9,$C$29,DATA!$B$9:$B$9,"&gt;="&amp;$B$1,DATA!$B$9:$B$9,"&lt;="&amp;$B$2)/1000</f>
        <v>0</v>
      </c>
      <c r="H33" s="46">
        <f>COUNTIFS(DATA!$AG$9:$AG$9,A33,DATA!$E$9:$E$9,$H$30,DATA!$I$9:$I$9,$C$29,DATA!$B$9:$B$9,"&gt;="&amp;$B$1,DATA!$B$9:$B$9,"&lt;="&amp;$B$2)</f>
        <v>0</v>
      </c>
      <c r="I33" s="47">
        <f>SUMIFS(DATA!$J$9:$J$9,DATA!$AG$9:$AG$9,A33,DATA!$E$9:$E$9,$H$30,DATA!$I$9:$I$9,$C$29,DATA!$B$9:$B$9,"&gt;="&amp;$B$1,DATA!$B$9:$B$9,"&lt;="&amp;$B$2)/1000</f>
        <v>0</v>
      </c>
      <c r="J33" s="46">
        <f>COUNTIFS(DATA!$AG$9:$AG$9,A33,DATA!$E$9:$E$9,$J$30,DATA!$I$9:$I$9,$C$29,DATA!$B$9:$B$9,"&gt;="&amp;$B$1,DATA!$B$9:$B$9,"&lt;="&amp;$B$2)</f>
        <v>0</v>
      </c>
      <c r="K33" s="47">
        <f>SUMIFS(DATA!$J$9:$J$9,DATA!$AG$9:$AG$9,A33,DATA!$E$9:$E$9,$J$30,DATA!$I$9:$I$9,$C$29,DATA!$B$9:$B$9,"&gt;="&amp;$B$1,DATA!$B$9:$B$9,"&lt;="&amp;$B$2)/1000</f>
        <v>0</v>
      </c>
      <c r="L33" s="42" t="e">
        <f>SUMIFS(DATA!$AI$9:$AI$9,DATA!$AG$9:$AG$9,A33,DATA!$I$9:$I$9,$C$29,DATA!$B$9:$B$9,"&gt;="&amp;$B$1,DATA!$B$9:$B$9,"&lt;="&amp;$B$2)/C33</f>
        <v>#DIV/0!</v>
      </c>
      <c r="M33" s="43" t="e">
        <f>SUMIFS(DATA!$AJ$9:$AJ$9,DATA!$AG$9:$AG$9,A33,DATA!$I$9:$I$9,$C$29,DATA!$B$9:$B$9,"&gt;="&amp;$B$1,DATA!$B$9:$B$9,"&lt;="&amp;$B$2)/C33</f>
        <v>#DIV/0!</v>
      </c>
      <c r="N33" s="43" t="e">
        <f>SUMIFS(DATA!$AK$9:$AK$9,DATA!$AG$9:$AG$9,A33,DATA!$I$9:$I$9,$C$29,DATA!$B$9:$B$9,"&gt;="&amp;$B$1,DATA!$B$9:$B$9,"&lt;="&amp;$B$2)/C33</f>
        <v>#DIV/0!</v>
      </c>
      <c r="O33" s="43" t="e">
        <f>SUMIFS(DATA!$AL$9:$AL$9,DATA!$AG$9:$AG$9,A33,DATA!$I$9:$I$9,$C$29,DATA!$B$9:$B$9,"&gt;="&amp;$B$1,DATA!$B$9:$B$9,"&lt;="&amp;$B$2)/C33</f>
        <v>#DIV/0!</v>
      </c>
      <c r="P33" s="43" t="e">
        <f>SUMIFS(DATA!$AM$9:$AM$9,DATA!$AG$9:$AG$9,A33,DATA!$I$9:$I$9,$C$29,DATA!$B$9:$B$9,"&gt;="&amp;$B$1,DATA!$B$9:$B$9,"&lt;="&amp;$B$2)/C33</f>
        <v>#DIV/0!</v>
      </c>
      <c r="Q33" s="37" t="e">
        <f>SUMIFS(DATA!$AN$9:$AN$9,DATA!$AG$9:$AG$9,A33,DATA!$I$9:$I$9,$C$29,DATA!$B$9:$B$9,"&gt;="&amp;$B$1,DATA!$B$9:$B$9,"&lt;="&amp;$B$2)/C33</f>
        <v>#DIV/0!</v>
      </c>
    </row>
    <row r="34" spans="1:17" ht="15.75" thickBot="1" x14ac:dyDescent="0.3">
      <c r="B34" s="48">
        <f t="shared" ref="B34:K34" si="3">SUBTOTAL(9,B32:B33)</f>
        <v>0</v>
      </c>
      <c r="C34" s="49">
        <f t="shared" si="3"/>
        <v>0</v>
      </c>
      <c r="D34" s="48">
        <f t="shared" si="3"/>
        <v>0</v>
      </c>
      <c r="E34" s="49">
        <f t="shared" si="3"/>
        <v>0</v>
      </c>
      <c r="F34" s="48">
        <f t="shared" si="3"/>
        <v>0</v>
      </c>
      <c r="G34" s="49">
        <f t="shared" si="3"/>
        <v>0</v>
      </c>
      <c r="H34" s="48">
        <f t="shared" si="3"/>
        <v>0</v>
      </c>
      <c r="I34" s="49">
        <f t="shared" si="3"/>
        <v>0</v>
      </c>
      <c r="J34" s="48">
        <f t="shared" si="3"/>
        <v>0</v>
      </c>
      <c r="K34" s="49">
        <f t="shared" si="3"/>
        <v>0</v>
      </c>
      <c r="L34" s="26"/>
      <c r="M34" s="26"/>
      <c r="N34" s="26"/>
      <c r="O34" s="26"/>
      <c r="P34" s="26"/>
      <c r="Q34" s="26"/>
    </row>
    <row r="35" spans="1:17" ht="15.75" thickTop="1" x14ac:dyDescent="0.25">
      <c r="B35" s="69"/>
      <c r="C35" s="70"/>
      <c r="D35" s="69"/>
      <c r="E35" s="70"/>
      <c r="F35" s="69"/>
      <c r="G35" s="70"/>
      <c r="H35" s="69"/>
      <c r="I35" s="70"/>
      <c r="J35" s="69"/>
      <c r="K35" s="70"/>
      <c r="L35" s="26"/>
      <c r="M35" s="26"/>
      <c r="N35" s="26"/>
      <c r="O35" s="26"/>
      <c r="P35" s="26"/>
      <c r="Q35" s="26"/>
    </row>
    <row r="36" spans="1:17" ht="15.75" thickBot="1" x14ac:dyDescent="0.3">
      <c r="A36" s="24"/>
      <c r="B36" s="56"/>
      <c r="C36" s="30" t="s">
        <v>46</v>
      </c>
    </row>
    <row r="37" spans="1:17" x14ac:dyDescent="0.25">
      <c r="A37" s="390" t="s">
        <v>57</v>
      </c>
      <c r="B37" s="375" t="s">
        <v>64</v>
      </c>
      <c r="C37" s="376"/>
      <c r="D37" s="375" t="s">
        <v>60</v>
      </c>
      <c r="E37" s="376"/>
      <c r="F37" s="375" t="s">
        <v>61</v>
      </c>
      <c r="G37" s="376"/>
      <c r="H37" s="375" t="s">
        <v>59</v>
      </c>
      <c r="I37" s="376"/>
      <c r="J37" s="375" t="s">
        <v>62</v>
      </c>
      <c r="K37" s="376"/>
      <c r="L37" s="377" t="s">
        <v>6</v>
      </c>
      <c r="M37" s="379" t="s">
        <v>7</v>
      </c>
      <c r="N37" s="379"/>
      <c r="O37" s="379"/>
      <c r="P37" s="379"/>
      <c r="Q37" s="376"/>
    </row>
    <row r="38" spans="1:17" x14ac:dyDescent="0.25">
      <c r="A38" s="391"/>
      <c r="B38" s="33" t="s">
        <v>50</v>
      </c>
      <c r="C38" s="34" t="s">
        <v>51</v>
      </c>
      <c r="D38" s="33" t="s">
        <v>50</v>
      </c>
      <c r="E38" s="34" t="s">
        <v>51</v>
      </c>
      <c r="F38" s="33" t="s">
        <v>50</v>
      </c>
      <c r="G38" s="34" t="s">
        <v>51</v>
      </c>
      <c r="H38" s="33" t="s">
        <v>50</v>
      </c>
      <c r="I38" s="34" t="s">
        <v>51</v>
      </c>
      <c r="J38" s="33" t="s">
        <v>50</v>
      </c>
      <c r="K38" s="34" t="s">
        <v>51</v>
      </c>
      <c r="L38" s="378"/>
      <c r="M38" s="32" t="s">
        <v>52</v>
      </c>
      <c r="N38" s="32" t="s">
        <v>53</v>
      </c>
      <c r="O38" s="32" t="s">
        <v>54</v>
      </c>
      <c r="P38" s="32" t="s">
        <v>55</v>
      </c>
      <c r="Q38" s="40" t="s">
        <v>56</v>
      </c>
    </row>
    <row r="39" spans="1:17" x14ac:dyDescent="0.25">
      <c r="A39" s="54" t="s">
        <v>80</v>
      </c>
      <c r="B39" s="87">
        <f>COUNTIFS(DATA!$AG$9:$AG$9,A39,DATA!$I$9:$I$9,$C$36,DATA!$B$9:$B$9,"&gt;="&amp;$B$1,DATA!$B$9:$B$9,"&lt;="&amp;$B$2)</f>
        <v>0</v>
      </c>
      <c r="C39" s="36">
        <f>SUMIFS(DATA!$J$9:$J$9,DATA!$AG$9:$AG$9,A39,DATA!$I$9:$I$9,$C$36,DATA!$B$9:$B$9,"&gt;="&amp;$B$1,DATA!$B$9:$B$9,"&lt;="&amp;$B$2)/1000</f>
        <v>0</v>
      </c>
      <c r="D39" s="87">
        <f>COUNTIFS(DATA!$AG$9:$AG$9,A39,DATA!$E$9:$E$9,$D$37,DATA!$I$9:$I$9,$C$36,DATA!$B$9:$B$9,"&gt;="&amp;$B$1,DATA!$B$9:$B$9,"&lt;="&amp;$B$2)</f>
        <v>0</v>
      </c>
      <c r="E39" s="36">
        <f>SUMIFS(DATA!$J$9:$J$9,DATA!$AG$9:$AG$9,A39,DATA!$E$9:$E$9,$D$37,DATA!$I$9:$I$9,$C$36,DATA!$B$9:$B$9,"&gt;="&amp;$B$1,DATA!$B$9:$B$9,"&lt;="&amp;$B$2)/1000</f>
        <v>0</v>
      </c>
      <c r="F39" s="87">
        <f>COUNTIFS(DATA!$AG$9:$AG$9,A39,DATA!$E$9:$E$9,$F$37,DATA!$I$9:$I$9,$C$36,DATA!$B$9:$B$9,"&gt;="&amp;$B$1,DATA!$B$9:$B$9,"&lt;="&amp;$B$2)</f>
        <v>0</v>
      </c>
      <c r="G39" s="36">
        <f>SUMIFS(DATA!$J$9:$J$9,DATA!$AG$9:$AG$9,A39,DATA!$E$9:$E$9,$F$37,DATA!$I$9:$I$9,$C$36,DATA!$B$9:$B$9,"&gt;="&amp;$B$1,DATA!$B$9:$B$9,"&lt;="&amp;$B$2)/1000</f>
        <v>0</v>
      </c>
      <c r="H39" s="87">
        <f>COUNTIFS(DATA!$AG$9:$AG$9,A39,DATA!$E$9:$E$9,$H$37,DATA!$I$9:$I$9,$C$36,DATA!$B$9:$B$9,"&gt;="&amp;$B$1,DATA!$B$9:$B$9,"&lt;="&amp;$B$2)</f>
        <v>0</v>
      </c>
      <c r="I39" s="36">
        <f>SUMIFS(DATA!$J$9:$J$9,DATA!$AG$9:$AG$9,A39,DATA!$E$9:$E$9,$H$37,DATA!$I$9:$I$9,$C$36,DATA!$B$9:$B$9,"&gt;="&amp;$B$1,DATA!$B$9:$B$9,"&lt;="&amp;$B$2)/1000</f>
        <v>0</v>
      </c>
      <c r="J39" s="87">
        <f>COUNTIFS(DATA!$AG$9:$AG$9,A39,DATA!$E$9:$E$9,$J$37,DATA!$I$9:$I$9,$C$36,DATA!$B$9:$B$9,"&gt;="&amp;$B$1,DATA!$B$9:$B$9,"&lt;="&amp;$B$2)</f>
        <v>0</v>
      </c>
      <c r="K39" s="36">
        <f>SUMIFS(DATA!$J$9:$J$9,DATA!$AG$9:$AG$9,A39,DATA!$E$9:$E$9,$J$37,DATA!$I$9:$I$9,$C$36,DATA!$B$9:$B$9,"&gt;="&amp;$B$1,DATA!$B$9:$B$9,"&lt;="&amp;$B$2)/1000</f>
        <v>0</v>
      </c>
      <c r="L39" s="41" t="e">
        <f>SUMIFS(DATA!$AI$9:$AI$9,DATA!$AG$9:$AG$9,A39,DATA!$I$9:$I$9,$C$36,DATA!$B$9:$B$9,"&gt;="&amp;$B$1,DATA!$B$9:$B$9,"&lt;="&amp;$B$2)/C39</f>
        <v>#DIV/0!</v>
      </c>
      <c r="M39" s="31" t="e">
        <f>SUMIFS(DATA!$AJ$9:$AJ$9,DATA!$AG$9:$AG$9,A39,DATA!$I$9:$I$9,$C$36,DATA!$B$9:$B$9,"&gt;="&amp;$B$1,DATA!$B$9:$B$9,"&lt;="&amp;$B$2)/C39</f>
        <v>#DIV/0!</v>
      </c>
      <c r="N39" s="31" t="e">
        <f>SUMIFS(DATA!$AK$9:$AK$9,DATA!$AG$9:$AG$9,A39,DATA!$I$9:$I$9,$C$36,DATA!$B$9:$B$9,"&gt;="&amp;$B$1,DATA!$B$9:$B$9,"&lt;="&amp;$B$2)/C39</f>
        <v>#DIV/0!</v>
      </c>
      <c r="O39" s="31" t="e">
        <f>SUMIFS(DATA!$AL$9:$AL$9,DATA!$AG$9:$AG$9,A39,DATA!$I$9:$I$9,$C$36,DATA!$B$9:$B$9,"&gt;="&amp;$B$1,DATA!$B$9:$B$9,"&lt;="&amp;$B$2)/C39</f>
        <v>#DIV/0!</v>
      </c>
      <c r="P39" s="31" t="e">
        <f>SUMIFS(DATA!$AM$9:$AM$9,DATA!$AG$9:$AG$9,A39,DATA!$I$9:$I$9,$C$36,DATA!$B$9:$B$9,"&gt;="&amp;$B$1,DATA!$B$9:$B$9,"&lt;="&amp;$B$2)/C39</f>
        <v>#DIV/0!</v>
      </c>
      <c r="Q39" s="36" t="e">
        <f>SUMIFS(DATA!$AN$9:$AN$9,DATA!$AG$9:$AG$9,A39,DATA!$I$9:$I$9,$C$36,DATA!$B$9:$B$9,"&gt;="&amp;$B$1,DATA!$B$9:$B$9,"&lt;="&amp;$B$2)/C39</f>
        <v>#DIV/0!</v>
      </c>
    </row>
    <row r="40" spans="1:17" ht="15.75" thickBot="1" x14ac:dyDescent="0.3">
      <c r="A40" s="45" t="s">
        <v>79</v>
      </c>
      <c r="B40" s="46">
        <f>COUNTIFS(DATA!$AG$9:$AG$9,A40,DATA!$I$9:$I$9,$C$36,DATA!$B$9:$B$9,"&gt;="&amp;$B$1,DATA!$B$9:$B$9,"&lt;="&amp;$B$2)</f>
        <v>0</v>
      </c>
      <c r="C40" s="47">
        <f>SUMIFS(DATA!$J$9:$J$9,DATA!$AG$9:$AG$9,A40,DATA!$I$9:$I$9,$C$36,DATA!$B$9:$B$9,"&gt;="&amp;$B$1,DATA!$B$9:$B$9,"&lt;="&amp;$B$2)/1000</f>
        <v>0</v>
      </c>
      <c r="D40" s="46">
        <f>COUNTIFS(DATA!$AG$9:$AG$9,A40,DATA!$E$9:$E$9,$D$37,DATA!$I$9:$I$9,$C$36,DATA!$B$9:$B$9,"&gt;="&amp;$B$1,DATA!$B$9:$B$9,"&lt;="&amp;$B$2)</f>
        <v>0</v>
      </c>
      <c r="E40" s="47">
        <f>SUMIFS(DATA!$J$9:$J$9,DATA!$AG$9:$AG$9,A40,DATA!$E$9:$E$9,$D$37,DATA!$I$9:$I$9,$C$36,DATA!$B$9:$B$9,"&gt;="&amp;$B$1,DATA!$B$9:$B$9,"&lt;="&amp;$B$2)/1000</f>
        <v>0</v>
      </c>
      <c r="F40" s="46">
        <f>COUNTIFS(DATA!$AG$9:$AG$9,A40,DATA!$E$9:$E$9,$F$37,DATA!$I$9:$I$9,$C$36,DATA!$B$9:$B$9,"&gt;="&amp;$B$1,DATA!$B$9:$B$9,"&lt;="&amp;$B$2)</f>
        <v>0</v>
      </c>
      <c r="G40" s="47">
        <f>SUMIFS(DATA!$J$9:$J$9,DATA!$AG$9:$AG$9,A40,DATA!$E$9:$E$9,$F$37,DATA!$I$9:$I$9,$C$36,DATA!$B$9:$B$9,"&gt;="&amp;$B$1,DATA!$B$9:$B$9,"&lt;="&amp;$B$2)/1000</f>
        <v>0</v>
      </c>
      <c r="H40" s="46">
        <f>COUNTIFS(DATA!$AG$9:$AG$9,A40,DATA!$E$9:$E$9,$H$37,DATA!$I$9:$I$9,$C$36,DATA!$B$9:$B$9,"&gt;="&amp;$B$1,DATA!$B$9:$B$9,"&lt;="&amp;$B$2)</f>
        <v>0</v>
      </c>
      <c r="I40" s="47">
        <f>SUMIFS(DATA!$J$9:$J$9,DATA!$AG$9:$AG$9,A40,DATA!$E$9:$E$9,$H$37,DATA!$I$9:$I$9,$C$36,DATA!$B$9:$B$9,"&gt;="&amp;$B$1,DATA!$B$9:$B$9,"&lt;="&amp;$B$2)/1000</f>
        <v>0</v>
      </c>
      <c r="J40" s="46">
        <f>COUNTIFS(DATA!$AG$9:$AG$9,A40,DATA!$E$9:$E$9,$J$37,DATA!$I$9:$I$9,$C$36,DATA!$B$9:$B$9,"&gt;="&amp;$B$1,DATA!$B$9:$B$9,"&lt;="&amp;$B$2)</f>
        <v>0</v>
      </c>
      <c r="K40" s="47">
        <f>SUMIFS(DATA!$J$9:$J$9,DATA!$AG$9:$AG$9,A40,DATA!$E$9:$E$9,$J$37,DATA!$I$9:$I$9,$C$36,DATA!$B$9:$B$9,"&gt;="&amp;$B$1,DATA!$B$9:$B$9,"&lt;="&amp;$B$2)/1000</f>
        <v>0</v>
      </c>
      <c r="L40" s="42" t="e">
        <f>SUMIFS(DATA!$AI$9:$AI$9,DATA!$AG$9:$AG$9,A40,DATA!$I$9:$I$9,$C$36,DATA!$B$9:$B$9,"&gt;="&amp;$B$1,DATA!$B$9:$B$9,"&lt;="&amp;$B$2)/C40</f>
        <v>#DIV/0!</v>
      </c>
      <c r="M40" s="43" t="e">
        <f>SUMIFS(DATA!$AJ$9:$AJ$9,DATA!$AG$9:$AG$9,A40,DATA!$I$9:$I$9,$C$36,DATA!$B$9:$B$9,"&gt;="&amp;$B$1,DATA!$B$9:$B$9,"&lt;="&amp;$B$2)/C40</f>
        <v>#DIV/0!</v>
      </c>
      <c r="N40" s="43" t="e">
        <f>SUMIFS(DATA!$AK$9:$AK$9,DATA!$AG$9:$AG$9,A40,DATA!$I$9:$I$9,$C$36,DATA!$B$9:$B$9,"&gt;="&amp;$B$1,DATA!$B$9:$B$9,"&lt;="&amp;$B$2)/C40</f>
        <v>#DIV/0!</v>
      </c>
      <c r="O40" s="43" t="e">
        <f>SUMIFS(DATA!$AL$9:$AL$9,DATA!$AG$9:$AG$9,A40,DATA!$I$9:$I$9,$C$36,DATA!$B$9:$B$9,"&gt;="&amp;$B$1,DATA!$B$9:$B$9,"&lt;="&amp;$B$2)/C40</f>
        <v>#DIV/0!</v>
      </c>
      <c r="P40" s="43" t="e">
        <f>SUMIFS(DATA!$AM$9:$AM$9,DATA!$AG$9:$AG$9,A40,DATA!$I$9:$I$9,$C$36,DATA!$B$9:$B$9,"&gt;="&amp;$B$1,DATA!$B$9:$B$9,"&lt;="&amp;$B$2)/C40</f>
        <v>#DIV/0!</v>
      </c>
      <c r="Q40" s="37" t="e">
        <f>SUMIFS(DATA!$AN$9:$AN$9,DATA!$AG$9:$AG$9,A40,DATA!$I$9:$I$9,$C$36,DATA!$B$9:$B$9,"&gt;="&amp;$B$1,DATA!$B$9:$B$9,"&lt;="&amp;$B$2)/C40</f>
        <v>#DIV/0!</v>
      </c>
    </row>
    <row r="41" spans="1:17" ht="15.75" thickBot="1" x14ac:dyDescent="0.3">
      <c r="B41" s="48">
        <f t="shared" ref="B41:K41" si="4">SUBTOTAL(9,B39:B40)</f>
        <v>0</v>
      </c>
      <c r="C41" s="49">
        <f t="shared" si="4"/>
        <v>0</v>
      </c>
      <c r="D41" s="48">
        <f t="shared" si="4"/>
        <v>0</v>
      </c>
      <c r="E41" s="49">
        <f t="shared" si="4"/>
        <v>0</v>
      </c>
      <c r="F41" s="48">
        <f t="shared" si="4"/>
        <v>0</v>
      </c>
      <c r="G41" s="49">
        <f t="shared" si="4"/>
        <v>0</v>
      </c>
      <c r="H41" s="48">
        <f t="shared" si="4"/>
        <v>0</v>
      </c>
      <c r="I41" s="49">
        <f t="shared" si="4"/>
        <v>0</v>
      </c>
      <c r="J41" s="48">
        <f t="shared" si="4"/>
        <v>0</v>
      </c>
      <c r="K41" s="49">
        <f t="shared" si="4"/>
        <v>0</v>
      </c>
      <c r="L41" s="26"/>
      <c r="M41" s="26"/>
      <c r="N41" s="26"/>
      <c r="O41" s="26"/>
      <c r="P41" s="26"/>
      <c r="Q41" s="26"/>
    </row>
    <row r="42" spans="1:17" ht="15.75" thickTop="1" x14ac:dyDescent="0.25">
      <c r="B42" s="69"/>
      <c r="C42" s="70"/>
      <c r="D42" s="69"/>
      <c r="E42" s="70"/>
      <c r="F42" s="69"/>
      <c r="G42" s="70"/>
      <c r="H42" s="69"/>
      <c r="I42" s="70"/>
      <c r="J42" s="69"/>
      <c r="K42" s="70"/>
      <c r="L42" s="26"/>
      <c r="M42" s="26"/>
      <c r="N42" s="26"/>
      <c r="O42" s="26"/>
      <c r="P42" s="26"/>
      <c r="Q42" s="26"/>
    </row>
    <row r="43" spans="1:17" x14ac:dyDescent="0.25">
      <c r="B43" s="69"/>
      <c r="C43" s="70"/>
      <c r="D43" s="69"/>
      <c r="E43" s="70"/>
      <c r="F43" s="69"/>
      <c r="G43" s="70"/>
      <c r="H43" s="69"/>
      <c r="I43" s="70"/>
      <c r="J43" s="69"/>
      <c r="K43" s="70"/>
      <c r="L43" s="26"/>
      <c r="M43" s="26"/>
      <c r="N43" s="26"/>
      <c r="O43" s="26"/>
      <c r="P43" s="26"/>
      <c r="Q43" s="26"/>
    </row>
    <row r="44" spans="1:17" ht="15.75" thickBot="1" x14ac:dyDescent="0.3">
      <c r="A44" s="24"/>
      <c r="B44" s="56"/>
      <c r="C44" s="30" t="s">
        <v>94</v>
      </c>
    </row>
    <row r="45" spans="1:17" x14ac:dyDescent="0.25">
      <c r="A45" s="390" t="s">
        <v>57</v>
      </c>
      <c r="B45" s="375" t="s">
        <v>64</v>
      </c>
      <c r="C45" s="376"/>
      <c r="D45" s="375" t="s">
        <v>60</v>
      </c>
      <c r="E45" s="376"/>
      <c r="F45" s="375" t="s">
        <v>61</v>
      </c>
      <c r="G45" s="376"/>
      <c r="H45" s="375" t="s">
        <v>59</v>
      </c>
      <c r="I45" s="376"/>
      <c r="J45" s="375" t="s">
        <v>62</v>
      </c>
      <c r="K45" s="376"/>
      <c r="L45" s="377" t="s">
        <v>6</v>
      </c>
      <c r="M45" s="379" t="s">
        <v>7</v>
      </c>
      <c r="N45" s="379"/>
      <c r="O45" s="379"/>
      <c r="P45" s="379"/>
      <c r="Q45" s="376"/>
    </row>
    <row r="46" spans="1:17" x14ac:dyDescent="0.25">
      <c r="A46" s="391"/>
      <c r="B46" s="33" t="s">
        <v>50</v>
      </c>
      <c r="C46" s="34" t="s">
        <v>51</v>
      </c>
      <c r="D46" s="33" t="s">
        <v>50</v>
      </c>
      <c r="E46" s="34" t="s">
        <v>51</v>
      </c>
      <c r="F46" s="33" t="s">
        <v>50</v>
      </c>
      <c r="G46" s="34" t="s">
        <v>51</v>
      </c>
      <c r="H46" s="33" t="s">
        <v>50</v>
      </c>
      <c r="I46" s="34" t="s">
        <v>51</v>
      </c>
      <c r="J46" s="33" t="s">
        <v>50</v>
      </c>
      <c r="K46" s="34" t="s">
        <v>51</v>
      </c>
      <c r="L46" s="378"/>
      <c r="M46" s="32" t="s">
        <v>52</v>
      </c>
      <c r="N46" s="32" t="s">
        <v>53</v>
      </c>
      <c r="O46" s="32" t="s">
        <v>54</v>
      </c>
      <c r="P46" s="32" t="s">
        <v>55</v>
      </c>
      <c r="Q46" s="40" t="s">
        <v>56</v>
      </c>
    </row>
    <row r="47" spans="1:17" x14ac:dyDescent="0.25">
      <c r="A47" s="44" t="s">
        <v>38</v>
      </c>
      <c r="B47" s="90">
        <f>COUNTIFS(DATA!$AG$9:$AG$9,A47,DATA!$I$9:$I$9,$C$44,DATA!$B$9:$B$9,"&gt;="&amp;$B$1,DATA!$B$9:$B$9,"&lt;="&amp;$B$2)</f>
        <v>0</v>
      </c>
      <c r="C47" s="36">
        <f>SUMIFS(DATA!$J$9:$J$9,DATA!$AG$9:$AG$9,A47,DATA!$I$9:$I$9,$C$44,DATA!$B$9:$B$9,"&gt;="&amp;$B$1,DATA!$B$9:$B$9,"&lt;="&amp;$B$2)/1000</f>
        <v>0</v>
      </c>
      <c r="D47" s="90">
        <f>COUNTIFS(DATA!$AG$9:$AG$9,A47,DATA!$E$9:$E$9,$D$45,DATA!$I$9:$I$9,$C$44,DATA!$B$9:$B$9,"&gt;="&amp;$B$1,DATA!$B$9:$B$9,"&lt;="&amp;$B$2)</f>
        <v>0</v>
      </c>
      <c r="E47" s="36">
        <f>SUMIFS(DATA!$J$9:$J$9,DATA!$AG$9:$AG$9,A47,DATA!$E$9:$E$9,$D$45,DATA!$I$9:$I$9,$C$44,DATA!$B$9:$B$9,"&gt;="&amp;$B$1,DATA!$B$9:$B$9,"&lt;="&amp;$B$2)/1000</f>
        <v>0</v>
      </c>
      <c r="F47" s="90">
        <f>COUNTIFS(DATA!$AG$9:$AG$9,A47,DATA!$E$9:$E$9,$F$45,DATA!$I$9:$I$9,$C$44,DATA!$B$9:$B$9,"&gt;="&amp;$B$1,DATA!$B$9:$B$9,"&lt;="&amp;$B$2)</f>
        <v>0</v>
      </c>
      <c r="G47" s="36">
        <f>SUMIFS(DATA!$J$9:$J$9,DATA!$AG$9:$AG$9,A47,DATA!$E$9:$E$9,$F$45,DATA!$I$9:$I$9,$C$44,DATA!$B$9:$B$9,"&gt;="&amp;$B$1,DATA!$B$9:$B$9,"&lt;="&amp;$B$2)/1000</f>
        <v>0</v>
      </c>
      <c r="H47" s="90">
        <f>COUNTIFS(DATA!$AG$9:$AG$9,A47,DATA!$E$9:$E$9,$H$45,DATA!$I$9:$I$9,$C$44,DATA!$B$9:$B$9,"&gt;="&amp;$B$1,DATA!$B$9:$B$9,"&lt;="&amp;$B$2)</f>
        <v>0</v>
      </c>
      <c r="I47" s="36">
        <f>SUMIFS(DATA!$J$9:$J$9,DATA!$AG$9:$AG$9,A47,DATA!$E$9:$E$9,$H$45,DATA!$I$9:$I$9,$C$44,DATA!$B$9:$B$9,"&gt;="&amp;$B$1,DATA!$B$9:$B$9,"&lt;="&amp;$B$2)/1000</f>
        <v>0</v>
      </c>
      <c r="J47" s="90">
        <f>COUNTIFS(DATA!$AG$9:$AG$9,A47,DATA!$E$9:$E$9,$H$45,DATA!$I$9:$I$9,$C$44,DATA!$B$9:$B$9,"&gt;="&amp;$B$1,DATA!$B$9:$B$9,"&lt;="&amp;$B$2)</f>
        <v>0</v>
      </c>
      <c r="K47" s="36">
        <f>SUMIFS(DATA!$J$9:$J$9,DATA!$AG$9:$AG$9,A47,DATA!$E$9:$E$9,$J$45,DATA!$I$9:$I$9,$C$44,DATA!$B$9:$B$9,"&gt;="&amp;$B$1,DATA!$B$9:$B$9,"&lt;="&amp;$B$2)/1000</f>
        <v>0</v>
      </c>
      <c r="L47" s="41" t="e">
        <f>SUMIFS(DATA!$AI$9:$AI$9,DATA!$AG$9:$AG$9,A47,DATA!$I$9:$I$9,$C$44,DATA!$B$9:$B$9,"&gt;="&amp;$B$1,DATA!$B$9:$B$9,"&lt;="&amp;$B$2)/C47</f>
        <v>#DIV/0!</v>
      </c>
      <c r="M47" s="31" t="e">
        <f>SUMIFS(DATA!$AJ$9:$AJ$9,DATA!$AG$9:$AG$9,A47,DATA!$I$9:$I$9,$C$44,DATA!$B$9:$B$9,"&gt;="&amp;$B$1,DATA!$B$9:$B$9,"&lt;="&amp;$B$2)/C47</f>
        <v>#DIV/0!</v>
      </c>
      <c r="N47" s="31" t="e">
        <f>SUMIFS(DATA!$AK$9:$AK$9,DATA!$AG$9:$AG$9,A47,DATA!$I$9:$I$9,$C$44,DATA!$B$9:$B$9,"&gt;="&amp;$B$1,DATA!$B$9:$B$9,"&lt;="&amp;$B$2)/C47</f>
        <v>#DIV/0!</v>
      </c>
      <c r="O47" s="31" t="e">
        <f>SUMIFS(DATA!$AL$9:$AL$9,DATA!$AG$9:$AG$9,A47,DATA!$I$9:$I$9,$C$44,DATA!$B$9:$B$9,"&gt;="&amp;$B$1,DATA!$B$9:$B$9,"&lt;="&amp;$B$2)/C47</f>
        <v>#DIV/0!</v>
      </c>
      <c r="P47" s="31" t="e">
        <f>SUMIFS(DATA!$AM$9:$AM$9,DATA!$AG$9:$AG$9,A47,DATA!$I$9:$I$9,$C$44,DATA!$B$9:$B$9,"&gt;="&amp;$B$1,DATA!$B$9:$B$9,"&lt;="&amp;$B$2)/C47</f>
        <v>#DIV/0!</v>
      </c>
      <c r="Q47" s="36" t="e">
        <f>SUMIFS(DATA!$AN$9:$AN$9,DATA!$AG$9:$AG$9,A47,DATA!$I$9:$I$9,$C$44,DATA!$B$9:$B$9,"&gt;="&amp;$B$1,DATA!$B$9:$B$9,"&lt;="&amp;$B$2)/C47</f>
        <v>#DIV/0!</v>
      </c>
    </row>
    <row r="48" spans="1:17" ht="15.75" thickBot="1" x14ac:dyDescent="0.3">
      <c r="A48" s="45" t="s">
        <v>79</v>
      </c>
      <c r="B48" s="90">
        <f>COUNTIFS(DATA!$AG$9:$AG$9,A48,DATA!$I$9:$I$9,$C$44,DATA!$B$9:$B$9,"&gt;="&amp;$B$1,DATA!$B$9:$B$9,"&lt;="&amp;$B$2)</f>
        <v>0</v>
      </c>
      <c r="C48" s="36">
        <f>SUMIFS(DATA!$J$9:$J$9,DATA!$AG$9:$AG$9,A48,DATA!$I$9:$I$9,$C$44,DATA!$B$9:$B$9,"&gt;="&amp;$B$1,DATA!$B$9:$B$9,"&lt;="&amp;$B$2)/1000</f>
        <v>0</v>
      </c>
      <c r="D48" s="90">
        <f>COUNTIFS(DATA!$AG$9:$AG$9,A48,DATA!$E$9:$E$9,$D$45,DATA!$I$9:$I$9,$C$44,DATA!$B$9:$B$9,"&gt;="&amp;$B$1,DATA!$B$9:$B$9,"&lt;="&amp;$B$2)</f>
        <v>0</v>
      </c>
      <c r="E48" s="36">
        <f>SUMIFS(DATA!$J$9:$J$9,DATA!$AG$9:$AG$9,A48,DATA!$E$9:$E$9,$D$45,DATA!$I$9:$I$9,$C$44,DATA!$B$9:$B$9,"&gt;="&amp;$B$1,DATA!$B$9:$B$9,"&lt;="&amp;$B$2)/1000</f>
        <v>0</v>
      </c>
      <c r="F48" s="90">
        <f>COUNTIFS(DATA!$AG$9:$AG$9,A48,DATA!$E$9:$E$9,$F$45,DATA!$I$9:$I$9,$C$44,DATA!$B$9:$B$9,"&gt;="&amp;$B$1,DATA!$B$9:$B$9,"&lt;="&amp;$B$2)</f>
        <v>0</v>
      </c>
      <c r="G48" s="36">
        <f>SUMIFS(DATA!$J$9:$J$9,DATA!$AG$9:$AG$9,A48,DATA!$E$9:$E$9,$F$45,DATA!$I$9:$I$9,$C$44,DATA!$B$9:$B$9,"&gt;="&amp;$B$1,DATA!$B$9:$B$9,"&lt;="&amp;$B$2)/1000</f>
        <v>0</v>
      </c>
      <c r="H48" s="90">
        <f>COUNTIFS(DATA!$AG$9:$AG$9,A48,DATA!$E$9:$E$9,$H$45,DATA!$I$9:$I$9,$C$44,DATA!$B$9:$B$9,"&gt;="&amp;$B$1,DATA!$B$9:$B$9,"&lt;="&amp;$B$2)</f>
        <v>0</v>
      </c>
      <c r="I48" s="36">
        <f>SUMIFS(DATA!$J$9:$J$9,DATA!$AG$9:$AG$9,A48,DATA!$E$9:$E$9,$H$45,DATA!$I$9:$I$9,$C$44,DATA!$B$9:$B$9,"&gt;="&amp;$B$1,DATA!$B$9:$B$9,"&lt;="&amp;$B$2)/1000</f>
        <v>0</v>
      </c>
      <c r="J48" s="90">
        <f>COUNTIFS(DATA!$AG$9:$AG$9,A48,DATA!$E$9:$E$9,$H$45,DATA!$I$9:$I$9,$C$44,DATA!$B$9:$B$9,"&gt;="&amp;$B$1,DATA!$B$9:$B$9,"&lt;="&amp;$B$2)</f>
        <v>0</v>
      </c>
      <c r="K48" s="36">
        <f>SUMIFS(DATA!$J$9:$J$9,DATA!$AG$9:$AG$9,A48,DATA!$E$9:$E$9,$J$45,DATA!$I$9:$I$9,$C$44,DATA!$B$9:$B$9,"&gt;="&amp;$B$1,DATA!$B$9:$B$9,"&lt;="&amp;$B$2)/1000</f>
        <v>0</v>
      </c>
      <c r="L48" s="41" t="e">
        <f>SUMIFS(DATA!$AI$9:$AI$9,DATA!$AG$9:$AG$9,A48,DATA!$I$9:$I$9,$C$44,DATA!$B$9:$B$9,"&gt;="&amp;$B$1,DATA!$B$9:$B$9,"&lt;="&amp;$B$2)/C48</f>
        <v>#DIV/0!</v>
      </c>
      <c r="M48" s="31" t="e">
        <f>SUMIFS(DATA!$AJ$9:$AJ$9,DATA!$AG$9:$AG$9,A48,DATA!$I$9:$I$9,$C$44,DATA!$B$9:$B$9,"&gt;="&amp;$B$1,DATA!$B$9:$B$9,"&lt;="&amp;$B$2)/C48</f>
        <v>#DIV/0!</v>
      </c>
      <c r="N48" s="31" t="e">
        <f>SUMIFS(DATA!$AK$9:$AK$9,DATA!$AG$9:$AG$9,A48,DATA!$I$9:$I$9,$C$44,DATA!$B$9:$B$9,"&gt;="&amp;$B$1,DATA!$B$9:$B$9,"&lt;="&amp;$B$2)/C48</f>
        <v>#DIV/0!</v>
      </c>
      <c r="O48" s="31" t="e">
        <f>SUMIFS(DATA!$AL$9:$AL$9,DATA!$AG$9:$AG$9,A48,DATA!$I$9:$I$9,$C$44,DATA!$B$9:$B$9,"&gt;="&amp;$B$1,DATA!$B$9:$B$9,"&lt;="&amp;$B$2)/C48</f>
        <v>#DIV/0!</v>
      </c>
      <c r="P48" s="31" t="e">
        <f>SUMIFS(DATA!$AM$9:$AM$9,DATA!$AG$9:$AG$9,A48,DATA!$I$9:$I$9,$C$44,DATA!$B$9:$B$9,"&gt;="&amp;$B$1,DATA!$B$9:$B$9,"&lt;="&amp;$B$2)/C48</f>
        <v>#DIV/0!</v>
      </c>
      <c r="Q48" s="36" t="e">
        <f>SUMIFS(DATA!$AN$9:$AN$9,DATA!$AG$9:$AG$9,A48,DATA!$I$9:$I$9,$C$44,DATA!$B$9:$B$9,"&gt;="&amp;$B$1,DATA!$B$9:$B$9,"&lt;="&amp;$B$2)/C48</f>
        <v>#DIV/0!</v>
      </c>
    </row>
    <row r="49" spans="1:17" ht="15.75" thickBot="1" x14ac:dyDescent="0.3">
      <c r="B49" s="48">
        <f t="shared" ref="B49:K49" si="5">SUBTOTAL(9,B47:B48)</f>
        <v>0</v>
      </c>
      <c r="C49" s="49">
        <f t="shared" si="5"/>
        <v>0</v>
      </c>
      <c r="D49" s="48">
        <f t="shared" si="5"/>
        <v>0</v>
      </c>
      <c r="E49" s="49">
        <f t="shared" si="5"/>
        <v>0</v>
      </c>
      <c r="F49" s="48">
        <f t="shared" si="5"/>
        <v>0</v>
      </c>
      <c r="G49" s="49">
        <f t="shared" si="5"/>
        <v>0</v>
      </c>
      <c r="H49" s="48">
        <f t="shared" si="5"/>
        <v>0</v>
      </c>
      <c r="I49" s="49">
        <f t="shared" si="5"/>
        <v>0</v>
      </c>
      <c r="J49" s="48">
        <f t="shared" si="5"/>
        <v>0</v>
      </c>
      <c r="K49" s="49">
        <f t="shared" si="5"/>
        <v>0</v>
      </c>
      <c r="L49" s="26"/>
      <c r="M49" s="26"/>
      <c r="N49" s="26"/>
      <c r="O49" s="26"/>
      <c r="P49" s="26"/>
      <c r="Q49" s="26"/>
    </row>
    <row r="50" spans="1:17" ht="15.75" thickTop="1" x14ac:dyDescent="0.25">
      <c r="B50" s="69"/>
      <c r="C50" s="70"/>
      <c r="D50" s="69"/>
      <c r="E50" s="70"/>
      <c r="F50" s="69"/>
      <c r="G50" s="70"/>
      <c r="H50" s="69"/>
      <c r="I50" s="70"/>
      <c r="J50" s="69"/>
      <c r="K50" s="70"/>
      <c r="L50" s="26"/>
      <c r="M50" s="26"/>
      <c r="N50" s="26"/>
      <c r="O50" s="26"/>
      <c r="P50" s="26"/>
      <c r="Q50" s="26"/>
    </row>
    <row r="51" spans="1:17" x14ac:dyDescent="0.25">
      <c r="B51" s="120" t="s">
        <v>110</v>
      </c>
      <c r="C51" s="70">
        <f>+C10+C17+C27+C34+C41+C49</f>
        <v>0</v>
      </c>
      <c r="D51" s="69"/>
      <c r="E51" s="70"/>
      <c r="F51" s="69"/>
      <c r="G51" s="70"/>
      <c r="H51" s="69"/>
      <c r="I51" s="70"/>
      <c r="J51" s="69"/>
      <c r="K51" s="70"/>
      <c r="L51" s="26"/>
      <c r="M51" s="26"/>
      <c r="N51" s="26"/>
      <c r="O51" s="26"/>
      <c r="P51" s="26"/>
      <c r="Q51" s="26"/>
    </row>
    <row r="52" spans="1:17" x14ac:dyDescent="0.25">
      <c r="B52" s="23"/>
      <c r="D52" s="23"/>
      <c r="F52" s="23"/>
      <c r="H52" s="23"/>
      <c r="J52" s="23"/>
      <c r="L52" s="26"/>
      <c r="M52" s="26"/>
      <c r="N52" s="26"/>
      <c r="O52" s="26"/>
      <c r="P52" s="26"/>
      <c r="Q52" s="26"/>
    </row>
    <row r="53" spans="1:17" x14ac:dyDescent="0.25">
      <c r="A53" s="53" t="s">
        <v>35</v>
      </c>
      <c r="B53" s="23"/>
      <c r="D53" s="23"/>
      <c r="F53" s="23"/>
      <c r="H53" s="23"/>
      <c r="J53" s="23"/>
      <c r="L53" s="26"/>
      <c r="M53" s="26"/>
      <c r="N53" s="26"/>
      <c r="O53" s="26"/>
      <c r="P53" s="26"/>
      <c r="Q53" s="26"/>
    </row>
    <row r="54" spans="1:17" x14ac:dyDescent="0.25">
      <c r="A54" s="53" t="s">
        <v>40</v>
      </c>
      <c r="B54" s="23"/>
      <c r="C54" s="23"/>
      <c r="D54" s="23"/>
      <c r="E54" s="23"/>
      <c r="F54" s="23"/>
      <c r="H54" s="23"/>
      <c r="J54" s="23"/>
      <c r="L54" s="26"/>
      <c r="M54" s="26"/>
      <c r="N54" s="26"/>
      <c r="O54" s="26"/>
      <c r="P54" s="26"/>
      <c r="Q54" s="26"/>
    </row>
    <row r="55" spans="1:17" x14ac:dyDescent="0.25">
      <c r="A55" s="53" t="s">
        <v>45</v>
      </c>
      <c r="B55" s="23"/>
      <c r="D55" s="23"/>
      <c r="F55" s="23"/>
      <c r="H55" s="23"/>
      <c r="J55" s="23"/>
      <c r="L55" s="26"/>
      <c r="M55" s="26"/>
      <c r="N55" s="26"/>
      <c r="O55" s="26"/>
      <c r="P55" s="26"/>
      <c r="Q55" s="26"/>
    </row>
    <row r="56" spans="1:17" x14ac:dyDescent="0.25">
      <c r="A56" s="53" t="s">
        <v>46</v>
      </c>
      <c r="B56" s="23"/>
      <c r="D56" s="23"/>
      <c r="F56" s="23"/>
      <c r="H56" s="23"/>
      <c r="J56" s="23"/>
      <c r="L56" s="26"/>
      <c r="M56" s="26"/>
      <c r="N56" s="26"/>
      <c r="O56" s="26"/>
      <c r="P56" s="26"/>
      <c r="Q56" s="26"/>
    </row>
    <row r="57" spans="1:17" x14ac:dyDescent="0.25">
      <c r="A57" s="53" t="s">
        <v>83</v>
      </c>
      <c r="B57" s="23"/>
      <c r="D57" s="23"/>
      <c r="F57" s="23"/>
      <c r="H57" s="23"/>
      <c r="J57" s="23"/>
      <c r="L57" s="26"/>
      <c r="M57" s="26"/>
      <c r="N57" s="26"/>
      <c r="O57" s="26"/>
      <c r="P57" s="26"/>
      <c r="Q57" s="26"/>
    </row>
    <row r="58" spans="1:17" x14ac:dyDescent="0.25">
      <c r="A58" s="53" t="s">
        <v>87</v>
      </c>
      <c r="B58" s="23"/>
      <c r="D58" s="23"/>
      <c r="F58" s="23"/>
      <c r="H58" s="23"/>
      <c r="J58" s="23"/>
      <c r="L58" s="26"/>
      <c r="M58" s="26"/>
      <c r="N58" s="26"/>
      <c r="O58" s="26"/>
      <c r="P58" s="26"/>
      <c r="Q58" s="26"/>
    </row>
    <row r="59" spans="1:17" x14ac:dyDescent="0.25">
      <c r="A59" s="53" t="s">
        <v>94</v>
      </c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</row>
    <row r="60" spans="1:17" x14ac:dyDescent="0.25"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1:17" x14ac:dyDescent="0.25"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</row>
    <row r="62" spans="1:17" x14ac:dyDescent="0.25"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1:17" x14ac:dyDescent="0.25"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</row>
  </sheetData>
  <customSheetViews>
    <customSheetView guid="{016B3409-D0BA-4F06-9CF5-CA99EF5FDC9F}">
      <selection activeCell="A14" sqref="A14"/>
      <pageMargins left="0.7" right="0.7" top="0.75" bottom="0.75" header="0.3" footer="0.3"/>
      <pageSetup paperSize="9" orientation="portrait" r:id="rId1"/>
    </customSheetView>
  </customSheetViews>
  <mergeCells count="48">
    <mergeCell ref="J45:K45"/>
    <mergeCell ref="L45:L46"/>
    <mergeCell ref="M45:Q45"/>
    <mergeCell ref="A45:A46"/>
    <mergeCell ref="B45:C45"/>
    <mergeCell ref="D45:E45"/>
    <mergeCell ref="F45:G45"/>
    <mergeCell ref="H45:I45"/>
    <mergeCell ref="L3:L4"/>
    <mergeCell ref="M3:Q3"/>
    <mergeCell ref="A3:A4"/>
    <mergeCell ref="B3:C3"/>
    <mergeCell ref="D3:E3"/>
    <mergeCell ref="F3:G3"/>
    <mergeCell ref="H3:I3"/>
    <mergeCell ref="J3:K3"/>
    <mergeCell ref="J21:K21"/>
    <mergeCell ref="L21:L22"/>
    <mergeCell ref="M21:Q21"/>
    <mergeCell ref="A30:A31"/>
    <mergeCell ref="B30:C30"/>
    <mergeCell ref="D30:E30"/>
    <mergeCell ref="F30:G30"/>
    <mergeCell ref="H30:I30"/>
    <mergeCell ref="J30:K30"/>
    <mergeCell ref="L30:L31"/>
    <mergeCell ref="M30:Q30"/>
    <mergeCell ref="A21:A22"/>
    <mergeCell ref="B21:C21"/>
    <mergeCell ref="D21:E21"/>
    <mergeCell ref="F21:G21"/>
    <mergeCell ref="H21:I21"/>
    <mergeCell ref="J37:K37"/>
    <mergeCell ref="L37:L38"/>
    <mergeCell ref="M37:Q37"/>
    <mergeCell ref="A37:A38"/>
    <mergeCell ref="B37:C37"/>
    <mergeCell ref="D37:E37"/>
    <mergeCell ref="F37:G37"/>
    <mergeCell ref="H37:I37"/>
    <mergeCell ref="J14:K14"/>
    <mergeCell ref="L14:L15"/>
    <mergeCell ref="M14:Q14"/>
    <mergeCell ref="A14:A15"/>
    <mergeCell ref="B14:C14"/>
    <mergeCell ref="D14:E14"/>
    <mergeCell ref="F14:G14"/>
    <mergeCell ref="H14:I14"/>
  </mergeCells>
  <dataValidations count="1">
    <dataValidation type="list" allowBlank="1" showInputMessage="1" showErrorMessage="1" sqref="C2 C44 C13 C36 C29 C20">
      <formula1>$A$53:$A$59</formula1>
    </dataValidation>
  </dataValidation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DATA</vt:lpstr>
      <vt:lpstr>General x Prov</vt:lpstr>
      <vt:lpstr>General x Sem x Mat</vt:lpstr>
      <vt:lpstr>General x Sem x Prov</vt:lpstr>
      <vt:lpstr>PLATAFORMA ACUMULADO</vt:lpstr>
      <vt:lpstr>'General x Prov'!Área_de_impresión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lastPrinted>2022-01-07T15:18:55Z</cp:lastPrinted>
  <dcterms:created xsi:type="dcterms:W3CDTF">2020-08-11T16:32:16Z</dcterms:created>
  <dcterms:modified xsi:type="dcterms:W3CDTF">2022-06-22T12:11:34Z</dcterms:modified>
  <cp:contentStatus/>
</cp:coreProperties>
</file>